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<sst xmlns="http://schemas.openxmlformats.org/spreadsheetml/2006/main" count="1841" uniqueCount="1073">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</sst>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37" sqref="X37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3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3">
      <c r="A12" s="29"/>
      <c r="B12" s="8"/>
      <c r="C12" s="8"/>
      <c r="D12" s="31"/>
      <c r="E12" s="185" t="s">
        <v>29</v>
      </c>
      <c r="F12" s="185"/>
      <c r="G12" s="31"/>
      <c r="H12" s="59" t="s">
        <v>132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3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3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3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3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3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3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3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3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3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3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84" t="s">
        <v>30</v>
      </c>
      <c r="F86" s="85" t="s">
        <v>122</v>
      </c>
      <c r="G86" s="86"/>
      <c r="H86" s="166"/>
    </row>
    <row r="87" spans="5:8" ht="0" hidden="1" customHeight="1" x14ac:dyDescent="0.3">
      <c r="E87" s="184"/>
      <c r="F87" s="85" t="s">
        <v>123</v>
      </c>
      <c r="G87" s="86"/>
      <c r="H87" s="166"/>
    </row>
    <row r="88" spans="5:8" ht="0" hidden="1" customHeight="1" x14ac:dyDescent="0.3">
      <c r="E88" s="184" t="s">
        <v>124</v>
      </c>
      <c r="F88" s="85" t="s">
        <v>122</v>
      </c>
      <c r="G88" s="86"/>
      <c r="H88" s="166"/>
    </row>
    <row r="89" spans="5:8" ht="0" hidden="1" customHeight="1" x14ac:dyDescent="0.3">
      <c r="E89" s="184"/>
      <c r="F89" s="85" t="s">
        <v>123</v>
      </c>
      <c r="G89" s="86"/>
      <c r="H89" s="166"/>
    </row>
    <row r="90" spans="5:8" ht="0" hidden="1" customHeight="1" x14ac:dyDescent="0.3">
      <c r="E90" s="184" t="s">
        <v>125</v>
      </c>
      <c r="F90" s="85" t="s">
        <v>122</v>
      </c>
      <c r="G90" s="86"/>
      <c r="H90" s="166"/>
    </row>
    <row r="91" spans="5:8" ht="0" hidden="1" customHeight="1" x14ac:dyDescent="0.3">
      <c r="E91" s="184"/>
      <c r="F91" s="85" t="s">
        <v>123</v>
      </c>
      <c r="G91" s="86"/>
      <c r="H91" s="166"/>
    </row>
    <row r="92" spans="5:8" ht="0" hidden="1" customHeight="1" x14ac:dyDescent="0.3">
      <c r="E92" s="184" t="s">
        <v>126</v>
      </c>
      <c r="F92" s="85" t="s">
        <v>122</v>
      </c>
      <c r="G92" s="86"/>
      <c r="H92" s="166"/>
    </row>
    <row r="93" spans="5:8" ht="0" hidden="1" customHeight="1" x14ac:dyDescent="0.3">
      <c r="E93" s="184"/>
      <c r="F93" s="85" t="s">
        <v>123</v>
      </c>
      <c r="G93" s="86"/>
      <c r="H93" s="166"/>
    </row>
    <row r="94" spans="5:8" ht="0" hidden="1" customHeight="1" x14ac:dyDescent="0.3">
      <c r="E94" s="184" t="s">
        <v>127</v>
      </c>
      <c r="F94" s="85" t="s">
        <v>122</v>
      </c>
      <c r="G94" s="86"/>
      <c r="H94" s="166"/>
    </row>
    <row r="95" spans="5:8" ht="0" hidden="1" customHeight="1" x14ac:dyDescent="0.3">
      <c r="E95" s="184"/>
      <c r="F95" s="85" t="s">
        <v>123</v>
      </c>
      <c r="G95" s="86"/>
      <c r="H95" s="166"/>
    </row>
    <row r="96" spans="5:8" ht="0" hidden="1" customHeight="1" x14ac:dyDescent="0.3">
      <c r="E96" s="184" t="s">
        <v>128</v>
      </c>
      <c r="F96" s="85" t="s">
        <v>122</v>
      </c>
      <c r="G96" s="86"/>
      <c r="H96" s="166"/>
    </row>
    <row r="97" spans="5:8" ht="0" hidden="1" customHeight="1" x14ac:dyDescent="0.3">
      <c r="E97" s="184"/>
      <c r="F97" s="85" t="s">
        <v>123</v>
      </c>
      <c r="G97" s="86"/>
      <c r="H97" s="166"/>
    </row>
    <row r="98" spans="5:8" ht="0" hidden="1" customHeight="1" x14ac:dyDescent="0.3">
      <c r="E98" s="184" t="s">
        <v>129</v>
      </c>
      <c r="F98" s="85" t="s">
        <v>122</v>
      </c>
      <c r="G98" s="86"/>
      <c r="H98" s="166"/>
    </row>
    <row r="99" spans="5:8" ht="0" hidden="1" customHeight="1" x14ac:dyDescent="0.3">
      <c r="E99" s="184"/>
      <c r="F99" s="85" t="s">
        <v>123</v>
      </c>
      <c r="G99" s="86"/>
      <c r="H99" s="166"/>
    </row>
    <row r="100" spans="5:8" ht="0" hidden="1" customHeight="1" x14ac:dyDescent="0.3">
      <c r="E100" s="184" t="s">
        <v>130</v>
      </c>
      <c r="F100" s="85" t="s">
        <v>122</v>
      </c>
      <c r="G100" s="86"/>
      <c r="H100" s="166"/>
    </row>
    <row r="101" spans="5:8" ht="0" hidden="1" customHeight="1" x14ac:dyDescent="0.3">
      <c r="E101" s="184"/>
      <c r="F101" s="85" t="s">
        <v>123</v>
      </c>
      <c r="G101" s="86"/>
      <c r="H101" s="166"/>
    </row>
    <row r="102" spans="5:8" ht="0" hidden="1" customHeight="1" x14ac:dyDescent="0.3">
      <c r="E102" s="184" t="s">
        <v>131</v>
      </c>
      <c r="F102" s="85" t="s">
        <v>122</v>
      </c>
      <c r="G102" s="86"/>
      <c r="H102" s="166"/>
    </row>
    <row r="103" spans="5:8" ht="0" hidden="1" customHeight="1" x14ac:dyDescent="0.3">
      <c r="E103" s="184"/>
      <c r="F103" s="85" t="s">
        <v>123</v>
      </c>
      <c r="G103" s="86"/>
      <c r="H103" s="166"/>
    </row>
    <row r="104" spans="5:8" ht="0" hidden="1" customHeight="1" x14ac:dyDescent="0.3">
      <c r="E104" s="184" t="s">
        <v>132</v>
      </c>
      <c r="F104" s="85" t="s">
        <v>122</v>
      </c>
      <c r="G104" s="86"/>
      <c r="H104" s="166"/>
    </row>
    <row r="105" spans="5:8" ht="0" hidden="1" customHeight="1" x14ac:dyDescent="0.3">
      <c r="E105" s="184"/>
      <c r="F105" s="85" t="s">
        <v>123</v>
      </c>
      <c r="G105" s="86"/>
      <c r="H105" s="166"/>
    </row>
    <row r="106" spans="5:8" ht="0" hidden="1" customHeight="1" x14ac:dyDescent="0.3">
      <c r="E106" s="184" t="s">
        <v>133</v>
      </c>
      <c r="F106" s="85" t="s">
        <v>122</v>
      </c>
      <c r="G106" s="86"/>
      <c r="H106" s="166"/>
    </row>
    <row r="107" spans="5:8" ht="0" hidden="1" customHeight="1" x14ac:dyDescent="0.3">
      <c r="E107" s="184"/>
      <c r="F107" s="85" t="s">
        <v>123</v>
      </c>
      <c r="G107" s="86"/>
      <c r="H107" s="166"/>
    </row>
    <row r="108" spans="5:8" ht="0" hidden="1" customHeight="1" x14ac:dyDescent="0.3">
      <c r="E108" s="184" t="s">
        <v>134</v>
      </c>
      <c r="F108" s="85" t="s">
        <v>122</v>
      </c>
      <c r="G108" s="86"/>
      <c r="H108" s="166"/>
    </row>
    <row r="109" spans="5:8" ht="0" hidden="1" customHeight="1" x14ac:dyDescent="0.3">
      <c r="E109" s="184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D40" workbookViewId="0">
      <selection activeCell="O138" sqref="O138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7.7140000000000004</v>
      </c>
      <c r="J60" s="70"/>
      <c r="K60" s="70">
        <v>7.7140000000000004</v>
      </c>
      <c r="L60" s="70"/>
      <c r="M60" s="127">
        <f>SUM(N60:P60)</f>
        <v>15500.125899999999</v>
      </c>
      <c r="N60" s="128"/>
      <c r="O60" s="128">
        <v>15500.125899999999</v>
      </c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4249.009</v>
      </c>
      <c r="J67" s="70">
        <v>3935.7890000000002</v>
      </c>
      <c r="K67" s="70">
        <v>313.22000000000003</v>
      </c>
      <c r="L67" s="70"/>
      <c r="M67" s="127">
        <f>SUM(N67:P67)</f>
        <v>8537746.2340000011</v>
      </c>
      <c r="N67" s="128">
        <v>7908377.6270000003</v>
      </c>
      <c r="O67" s="128">
        <v>629368.60699999996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7.7140000000000004</v>
      </c>
      <c r="J68" s="60">
        <f>SUM(J54,J55,J60)</f>
        <v>0</v>
      </c>
      <c r="K68" s="60">
        <f>SUM(K54,K55,K60)</f>
        <v>7.7140000000000004</v>
      </c>
      <c r="L68" s="60">
        <f>SUM(L54,L55,L60)</f>
        <v>0</v>
      </c>
      <c r="M68" s="127">
        <f>SUM(N68:P68)</f>
        <v>15500.125899999999</v>
      </c>
      <c r="N68" s="127">
        <f>SUM(N54,N55,N60)</f>
        <v>0</v>
      </c>
      <c r="O68" s="127">
        <f>SUM(O54,O55,O60)</f>
        <v>15500.125899999999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7.7140000000000004</v>
      </c>
      <c r="J69" s="60">
        <f>SUM(J54,J55,J60,J64)</f>
        <v>0</v>
      </c>
      <c r="K69" s="60">
        <f>SUM(K54,K55,K60,K64)</f>
        <v>7.7140000000000004</v>
      </c>
      <c r="L69" s="60">
        <f>SUM(L54,L55,L60,L64)</f>
        <v>0</v>
      </c>
      <c r="M69" s="127">
        <f>SUM(N69:P69)</f>
        <v>15500.125899999999</v>
      </c>
      <c r="N69" s="127">
        <f>SUM(N54,N55,N60,N64)</f>
        <v>0</v>
      </c>
      <c r="O69" s="127">
        <f>SUM(O54,O55,O60,O64)</f>
        <v>15500.125899999999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4256.723</v>
      </c>
      <c r="J70" s="60">
        <f>SUM(J54,J55,J60,J64,J65,J67)</f>
        <v>3935.7890000000002</v>
      </c>
      <c r="K70" s="60">
        <f>SUM(K54,K55,K60,K64,K65,K67)</f>
        <v>320.93400000000003</v>
      </c>
      <c r="L70" s="60">
        <f>SUM(L54,L55,L60,L64,L65,L67)</f>
        <v>0</v>
      </c>
      <c r="M70" s="127">
        <f>SUM(N70:P70)</f>
        <v>8553246.3598999996</v>
      </c>
      <c r="N70" s="127">
        <f>SUM(N54,N55,N60,N64,N65,N67)</f>
        <v>7908377.6270000003</v>
      </c>
      <c r="O70" s="127">
        <f>SUM(O54,O55,O60,O64,O65,O67)</f>
        <v>644868.73289999994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64.094999999999999</v>
      </c>
      <c r="J72" s="70">
        <v>57.859000000000002</v>
      </c>
      <c r="K72" s="70">
        <v>6.2359999999999998</v>
      </c>
      <c r="L72" s="70"/>
      <c r="M72" s="127">
        <f>SUM(N72:P72)</f>
        <v>138141.38965999999</v>
      </c>
      <c r="N72" s="128">
        <v>124701.18829999999</v>
      </c>
      <c r="O72" s="128">
        <v>13440.201359999999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631.59100000000001</v>
      </c>
      <c r="J73" s="60">
        <f>SUM(J76:J77)</f>
        <v>336.63200000000001</v>
      </c>
      <c r="K73" s="60">
        <f>SUM(K76:K77)</f>
        <v>294.959</v>
      </c>
      <c r="L73" s="60">
        <f>SUM(L76:L77)</f>
        <v>0</v>
      </c>
      <c r="M73" s="127">
        <f>SUM(N73:P73)</f>
        <v>1361242.8185999999</v>
      </c>
      <c r="N73" s="127">
        <f>SUM(N76:N77)</f>
        <v>725529.48430000001</v>
      </c>
      <c r="O73" s="127">
        <f>SUM(O76:O77)</f>
        <v>635713.33429999999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436.08600000000001</v>
      </c>
      <c r="J76" s="70">
        <v>336.63200000000001</v>
      </c>
      <c r="K76" s="70">
        <v>99.453999999999994</v>
      </c>
      <c r="L76" s="70"/>
      <c r="M76" s="127">
        <f>SUM(N76:P76)</f>
        <v>939878.71230000001</v>
      </c>
      <c r="N76" s="128">
        <v>725529.48430000001</v>
      </c>
      <c r="O76" s="128">
        <v>214349.228</v>
      </c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195.505</v>
      </c>
      <c r="J77" s="70"/>
      <c r="K77" s="70">
        <v>195.505</v>
      </c>
      <c r="L77" s="70"/>
      <c r="M77" s="127">
        <f>SUM(N77:P77)</f>
        <v>421364.10629999998</v>
      </c>
      <c r="N77" s="128"/>
      <c r="O77" s="128">
        <v>421364.10629999998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62.61</v>
      </c>
      <c r="J78" s="70">
        <v>62.61</v>
      </c>
      <c r="K78" s="70"/>
      <c r="L78" s="70"/>
      <c r="M78" s="127">
        <f>SUM(N78:P78)</f>
        <v>134940.82860000001</v>
      </c>
      <c r="N78" s="128">
        <v>134940.82860000001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54.966999999999999</v>
      </c>
      <c r="J83" s="70"/>
      <c r="K83" s="70">
        <v>54.966999999999999</v>
      </c>
      <c r="L83" s="70"/>
      <c r="M83" s="127">
        <f>SUM(N83:P83)</f>
        <v>93214.137940000001</v>
      </c>
      <c r="N83" s="128"/>
      <c r="O83" s="128">
        <v>93214.137940000001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758.29600000000005</v>
      </c>
      <c r="J86" s="60">
        <f>SUM(J72,J73,J78)</f>
        <v>457.101</v>
      </c>
      <c r="K86" s="60">
        <f>SUM(K72,K73,K78)</f>
        <v>301.19499999999999</v>
      </c>
      <c r="L86" s="60">
        <f>SUM(L72,L73,L78)</f>
        <v>0</v>
      </c>
      <c r="M86" s="127">
        <f>SUM(N86:P86)</f>
        <v>1634325.0368599999</v>
      </c>
      <c r="N86" s="127">
        <f>SUM(N72,N73,N78)</f>
        <v>985171.50120000006</v>
      </c>
      <c r="O86" s="127">
        <f>SUM(O72,O73,O78)</f>
        <v>649153.53565999994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758.29600000000005</v>
      </c>
      <c r="J87" s="60">
        <f>SUM(J72,J73,J78,J82)</f>
        <v>457.101</v>
      </c>
      <c r="K87" s="60">
        <f>SUM(K72,K73,K78,K82)</f>
        <v>301.19499999999999</v>
      </c>
      <c r="L87" s="60">
        <f>SUM(L72,L73,L78,L82)</f>
        <v>0</v>
      </c>
      <c r="M87" s="127">
        <f>SUM(N87:P87)</f>
        <v>1634325.0368599999</v>
      </c>
      <c r="N87" s="127">
        <f>SUM(N72,N73,N78,N82)</f>
        <v>985171.50120000006</v>
      </c>
      <c r="O87" s="127">
        <f>SUM(O72,O73,O78,O82)</f>
        <v>649153.53565999994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813.26299999999992</v>
      </c>
      <c r="J88" s="60">
        <f>SUM(J72,J73,J78,J82,J83,J85)</f>
        <v>457.101</v>
      </c>
      <c r="K88" s="60">
        <f>SUM(K72,K73,K78,K82,K83,K85)</f>
        <v>356.16199999999998</v>
      </c>
      <c r="L88" s="60">
        <f>SUM(L72,L73,L78,L82,L83,L85)</f>
        <v>0</v>
      </c>
      <c r="M88" s="127">
        <f>SUM(N88:P88)</f>
        <v>1727539.1748000002</v>
      </c>
      <c r="N88" s="127">
        <f>SUM(N72,N73,N78,N82,N83,N85)</f>
        <v>985171.50120000006</v>
      </c>
      <c r="O88" s="127">
        <f>SUM(O72,O73,O78,O82,O83,O85)</f>
        <v>742367.67359999998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5069.9860000000008</v>
      </c>
      <c r="J89" s="60">
        <f>SUM(J70,J88)</f>
        <v>4392.8900000000003</v>
      </c>
      <c r="K89" s="60">
        <f>SUM(K70,K88)</f>
        <v>677.096</v>
      </c>
      <c r="L89" s="60">
        <f>SUM(L70,L88)</f>
        <v>0</v>
      </c>
      <c r="M89" s="127">
        <f>SUM(N89:P89)</f>
        <v>10280785.534700001</v>
      </c>
      <c r="N89" s="127">
        <f>SUM(N70,N88)</f>
        <v>8893549.1282000002</v>
      </c>
      <c r="O89" s="127">
        <f>SUM(O70,O88)</f>
        <v>1387236.4065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64.094999999999999</v>
      </c>
      <c r="J92" s="60">
        <f t="shared" si="0"/>
        <v>57.859000000000002</v>
      </c>
      <c r="K92" s="60">
        <f t="shared" si="0"/>
        <v>6.2359999999999998</v>
      </c>
      <c r="L92" s="60">
        <f t="shared" si="0"/>
        <v>0</v>
      </c>
      <c r="M92" s="127">
        <f t="shared" si="0"/>
        <v>138141.38965999999</v>
      </c>
      <c r="N92" s="127">
        <f t="shared" si="0"/>
        <v>124701.18829999999</v>
      </c>
      <c r="O92" s="127">
        <f t="shared" si="0"/>
        <v>13440.201359999999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631.59100000000001</v>
      </c>
      <c r="J93" s="60">
        <f t="shared" si="0"/>
        <v>336.63200000000001</v>
      </c>
      <c r="K93" s="60">
        <f t="shared" si="0"/>
        <v>294.959</v>
      </c>
      <c r="L93" s="60">
        <f t="shared" si="0"/>
        <v>0</v>
      </c>
      <c r="M93" s="127">
        <f t="shared" si="0"/>
        <v>1361242.8185999999</v>
      </c>
      <c r="N93" s="127">
        <f t="shared" si="0"/>
        <v>725529.48430000001</v>
      </c>
      <c r="O93" s="127">
        <f t="shared" si="0"/>
        <v>635713.33429999999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436.08600000000001</v>
      </c>
      <c r="J96" s="60">
        <f t="shared" si="1"/>
        <v>336.63200000000001</v>
      </c>
      <c r="K96" s="60">
        <f t="shared" si="1"/>
        <v>99.453999999999994</v>
      </c>
      <c r="L96" s="60">
        <f t="shared" si="1"/>
        <v>0</v>
      </c>
      <c r="M96" s="127">
        <f t="shared" si="1"/>
        <v>939878.71230000001</v>
      </c>
      <c r="N96" s="127">
        <f t="shared" si="1"/>
        <v>725529.48430000001</v>
      </c>
      <c r="O96" s="127">
        <f t="shared" si="1"/>
        <v>214349.228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195.505</v>
      </c>
      <c r="J97" s="60">
        <f t="shared" si="1"/>
        <v>0</v>
      </c>
      <c r="K97" s="60">
        <f t="shared" si="1"/>
        <v>195.505</v>
      </c>
      <c r="L97" s="60">
        <f t="shared" si="1"/>
        <v>0</v>
      </c>
      <c r="M97" s="127">
        <f t="shared" si="1"/>
        <v>421364.10629999998</v>
      </c>
      <c r="N97" s="127">
        <f t="shared" si="1"/>
        <v>0</v>
      </c>
      <c r="O97" s="127">
        <f t="shared" si="1"/>
        <v>421364.10629999998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70.323999999999998</v>
      </c>
      <c r="J98" s="60">
        <f t="shared" si="1"/>
        <v>62.61</v>
      </c>
      <c r="K98" s="60">
        <f t="shared" si="1"/>
        <v>7.7140000000000004</v>
      </c>
      <c r="L98" s="60">
        <f t="shared" si="1"/>
        <v>0</v>
      </c>
      <c r="M98" s="127">
        <f t="shared" si="1"/>
        <v>150440.95449999999</v>
      </c>
      <c r="N98" s="127">
        <f t="shared" si="1"/>
        <v>134940.82860000001</v>
      </c>
      <c r="O98" s="127">
        <f t="shared" si="1"/>
        <v>15500.125899999999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54.966999999999999</v>
      </c>
      <c r="J103" s="60">
        <f t="shared" si="2"/>
        <v>0</v>
      </c>
      <c r="K103" s="60">
        <f t="shared" si="2"/>
        <v>54.966999999999999</v>
      </c>
      <c r="L103" s="60">
        <f t="shared" si="2"/>
        <v>0</v>
      </c>
      <c r="M103" s="127">
        <f t="shared" si="2"/>
        <v>93214.137940000001</v>
      </c>
      <c r="N103" s="127">
        <f t="shared" si="2"/>
        <v>0</v>
      </c>
      <c r="O103" s="127">
        <f t="shared" si="2"/>
        <v>93214.137940000001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4249.009</v>
      </c>
      <c r="J105" s="60">
        <f t="shared" si="3"/>
        <v>3935.7890000000002</v>
      </c>
      <c r="K105" s="60">
        <f t="shared" si="3"/>
        <v>313.22000000000003</v>
      </c>
      <c r="L105" s="60">
        <f t="shared" si="3"/>
        <v>0</v>
      </c>
      <c r="M105" s="127">
        <f t="shared" si="3"/>
        <v>8537746.2340000011</v>
      </c>
      <c r="N105" s="127">
        <f t="shared" si="3"/>
        <v>7908377.6270000003</v>
      </c>
      <c r="O105" s="127">
        <f t="shared" si="3"/>
        <v>629368.60699999996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766.0100000000001</v>
      </c>
      <c r="J106" s="60">
        <f t="shared" si="3"/>
        <v>457.101</v>
      </c>
      <c r="K106" s="60">
        <f t="shared" si="3"/>
        <v>308.90899999999999</v>
      </c>
      <c r="L106" s="60">
        <f t="shared" si="3"/>
        <v>0</v>
      </c>
      <c r="M106" s="127">
        <f t="shared" si="3"/>
        <v>1649825.16276</v>
      </c>
      <c r="N106" s="127">
        <f t="shared" si="3"/>
        <v>985171.50120000006</v>
      </c>
      <c r="O106" s="127">
        <f t="shared" si="3"/>
        <v>664653.66155999992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766.0100000000001</v>
      </c>
      <c r="J107" s="60">
        <f t="shared" si="3"/>
        <v>457.101</v>
      </c>
      <c r="K107" s="60">
        <f t="shared" si="3"/>
        <v>308.90899999999999</v>
      </c>
      <c r="L107" s="60">
        <f t="shared" si="3"/>
        <v>0</v>
      </c>
      <c r="M107" s="127">
        <f t="shared" si="3"/>
        <v>1649825.16276</v>
      </c>
      <c r="N107" s="127">
        <f t="shared" si="3"/>
        <v>985171.50120000006</v>
      </c>
      <c r="O107" s="127">
        <f t="shared" si="3"/>
        <v>664653.66155999992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5069.9859999999999</v>
      </c>
      <c r="J108" s="60">
        <f t="shared" si="3"/>
        <v>4392.8900000000003</v>
      </c>
      <c r="K108" s="60">
        <f t="shared" si="3"/>
        <v>677.096</v>
      </c>
      <c r="L108" s="60">
        <f t="shared" si="3"/>
        <v>0</v>
      </c>
      <c r="M108" s="127">
        <f t="shared" si="3"/>
        <v>10280785.534699999</v>
      </c>
      <c r="N108" s="127">
        <f t="shared" si="3"/>
        <v>8893549.1282000002</v>
      </c>
      <c r="O108" s="127">
        <f t="shared" si="3"/>
        <v>1387236.4065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766.0100000000001</v>
      </c>
      <c r="J128" s="60">
        <f t="shared" si="4"/>
        <v>457.101</v>
      </c>
      <c r="K128" s="60">
        <f t="shared" si="4"/>
        <v>308.90899999999999</v>
      </c>
      <c r="L128" s="60">
        <f t="shared" si="4"/>
        <v>0</v>
      </c>
      <c r="M128" s="127">
        <f t="shared" si="4"/>
        <v>1649825.16276</v>
      </c>
      <c r="N128" s="127">
        <f t="shared" si="4"/>
        <v>985171.50120000006</v>
      </c>
      <c r="O128" s="127">
        <f t="shared" si="4"/>
        <v>664653.66155999992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766.0100000000001</v>
      </c>
      <c r="J129" s="60">
        <f t="shared" si="4"/>
        <v>457.101</v>
      </c>
      <c r="K129" s="60">
        <f t="shared" si="4"/>
        <v>308.90899999999999</v>
      </c>
      <c r="L129" s="60">
        <f t="shared" si="4"/>
        <v>0</v>
      </c>
      <c r="M129" s="127">
        <f t="shared" si="4"/>
        <v>1649825.16276</v>
      </c>
      <c r="N129" s="127">
        <f t="shared" si="4"/>
        <v>985171.50120000006</v>
      </c>
      <c r="O129" s="127">
        <f t="shared" si="4"/>
        <v>664653.66155999992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5069.9860000000008</v>
      </c>
      <c r="J130" s="60">
        <f t="shared" si="5"/>
        <v>4392.8900000000003</v>
      </c>
      <c r="K130" s="60">
        <f t="shared" si="5"/>
        <v>677.096</v>
      </c>
      <c r="L130" s="60">
        <f t="shared" si="5"/>
        <v>0</v>
      </c>
      <c r="M130" s="127">
        <f t="shared" si="5"/>
        <v>10280785.534700001</v>
      </c>
      <c r="N130" s="127">
        <f t="shared" si="5"/>
        <v>8893549.1282000002</v>
      </c>
      <c r="O130" s="127">
        <f t="shared" si="5"/>
        <v>1387236.4065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2024-10-21T11:56:52Z</cp:lastPrinted>
  <dcterms:created xsi:type="dcterms:W3CDTF">2021-03-11T11:50:48Z</dcterms:created>
  <dcterms:modified xsi:type="dcterms:W3CDTF">2024-11-25T07:56:17Z</dcterms:modified>
</cp:coreProperties>
</file>