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I73" i="3" s="1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K70" i="3" s="1"/>
  <c r="K89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K93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P89" i="3" l="1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I108" i="3" s="1"/>
  <c r="J108" i="3"/>
  <c r="I51" i="3" l="1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<sst xmlns="http://schemas.openxmlformats.org/spreadsheetml/2006/main" count="1841" uniqueCount="1073">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</sst>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12" sqref="H12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 x14ac:dyDescent="0.3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 x14ac:dyDescent="0.3">
      <c r="A12" s="29"/>
      <c r="B12" s="8"/>
      <c r="C12" s="8"/>
      <c r="D12" s="31"/>
      <c r="E12" s="184" t="s">
        <v>29</v>
      </c>
      <c r="F12" s="184"/>
      <c r="G12" s="31"/>
      <c r="H12" s="59" t="s">
        <v>125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 x14ac:dyDescent="0.3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 x14ac:dyDescent="0.3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 x14ac:dyDescent="0.3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 x14ac:dyDescent="0.3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 x14ac:dyDescent="0.3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 x14ac:dyDescent="0.3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 x14ac:dyDescent="0.3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 x14ac:dyDescent="0.3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 x14ac:dyDescent="0.3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 x14ac:dyDescent="0.3">
      <c r="A31" s="40"/>
      <c r="B31" s="40"/>
      <c r="C31" s="58"/>
      <c r="D31" s="43"/>
      <c r="E31" s="184" t="s">
        <v>60</v>
      </c>
      <c r="F31" s="184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92" t="s">
        <v>87</v>
      </c>
      <c r="F50" s="192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4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4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4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4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4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4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4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4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4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4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4" t="s">
        <v>121</v>
      </c>
      <c r="F80" s="184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96" t="s">
        <v>30</v>
      </c>
      <c r="F86" s="85" t="s">
        <v>122</v>
      </c>
      <c r="G86" s="86"/>
      <c r="H86" s="166"/>
    </row>
    <row r="87" spans="5:8" ht="0" hidden="1" customHeight="1" x14ac:dyDescent="0.3">
      <c r="E87" s="196"/>
      <c r="F87" s="85" t="s">
        <v>123</v>
      </c>
      <c r="G87" s="86"/>
      <c r="H87" s="166"/>
    </row>
    <row r="88" spans="5:8" ht="0" hidden="1" customHeight="1" x14ac:dyDescent="0.3">
      <c r="E88" s="196" t="s">
        <v>124</v>
      </c>
      <c r="F88" s="85" t="s">
        <v>122</v>
      </c>
      <c r="G88" s="86"/>
      <c r="H88" s="166"/>
    </row>
    <row r="89" spans="5:8" ht="0" hidden="1" customHeight="1" x14ac:dyDescent="0.3">
      <c r="E89" s="196"/>
      <c r="F89" s="85" t="s">
        <v>123</v>
      </c>
      <c r="G89" s="86"/>
      <c r="H89" s="166"/>
    </row>
    <row r="90" spans="5:8" ht="0" hidden="1" customHeight="1" x14ac:dyDescent="0.3">
      <c r="E90" s="196" t="s">
        <v>125</v>
      </c>
      <c r="F90" s="85" t="s">
        <v>122</v>
      </c>
      <c r="G90" s="86"/>
      <c r="H90" s="166"/>
    </row>
    <row r="91" spans="5:8" ht="0" hidden="1" customHeight="1" x14ac:dyDescent="0.3">
      <c r="E91" s="196"/>
      <c r="F91" s="85" t="s">
        <v>123</v>
      </c>
      <c r="G91" s="86"/>
      <c r="H91" s="166"/>
    </row>
    <row r="92" spans="5:8" ht="0" hidden="1" customHeight="1" x14ac:dyDescent="0.3">
      <c r="E92" s="196" t="s">
        <v>126</v>
      </c>
      <c r="F92" s="85" t="s">
        <v>122</v>
      </c>
      <c r="G92" s="86"/>
      <c r="H92" s="166"/>
    </row>
    <row r="93" spans="5:8" ht="0" hidden="1" customHeight="1" x14ac:dyDescent="0.3">
      <c r="E93" s="196"/>
      <c r="F93" s="85" t="s">
        <v>123</v>
      </c>
      <c r="G93" s="86"/>
      <c r="H93" s="166"/>
    </row>
    <row r="94" spans="5:8" ht="0" hidden="1" customHeight="1" x14ac:dyDescent="0.3">
      <c r="E94" s="196" t="s">
        <v>127</v>
      </c>
      <c r="F94" s="85" t="s">
        <v>122</v>
      </c>
      <c r="G94" s="86"/>
      <c r="H94" s="166"/>
    </row>
    <row r="95" spans="5:8" ht="0" hidden="1" customHeight="1" x14ac:dyDescent="0.3">
      <c r="E95" s="196"/>
      <c r="F95" s="85" t="s">
        <v>123</v>
      </c>
      <c r="G95" s="86"/>
      <c r="H95" s="166"/>
    </row>
    <row r="96" spans="5:8" ht="0" hidden="1" customHeight="1" x14ac:dyDescent="0.3">
      <c r="E96" s="196" t="s">
        <v>128</v>
      </c>
      <c r="F96" s="85" t="s">
        <v>122</v>
      </c>
      <c r="G96" s="86"/>
      <c r="H96" s="166"/>
    </row>
    <row r="97" spans="5:8" ht="0" hidden="1" customHeight="1" x14ac:dyDescent="0.3">
      <c r="E97" s="196"/>
      <c r="F97" s="85" t="s">
        <v>123</v>
      </c>
      <c r="G97" s="86"/>
      <c r="H97" s="166"/>
    </row>
    <row r="98" spans="5:8" ht="0" hidden="1" customHeight="1" x14ac:dyDescent="0.3">
      <c r="E98" s="196" t="s">
        <v>129</v>
      </c>
      <c r="F98" s="85" t="s">
        <v>122</v>
      </c>
      <c r="G98" s="86"/>
      <c r="H98" s="166"/>
    </row>
    <row r="99" spans="5:8" ht="0" hidden="1" customHeight="1" x14ac:dyDescent="0.3">
      <c r="E99" s="196"/>
      <c r="F99" s="85" t="s">
        <v>123</v>
      </c>
      <c r="G99" s="86"/>
      <c r="H99" s="166"/>
    </row>
    <row r="100" spans="5:8" ht="0" hidden="1" customHeight="1" x14ac:dyDescent="0.3">
      <c r="E100" s="196" t="s">
        <v>130</v>
      </c>
      <c r="F100" s="85" t="s">
        <v>122</v>
      </c>
      <c r="G100" s="86"/>
      <c r="H100" s="166"/>
    </row>
    <row r="101" spans="5:8" ht="0" hidden="1" customHeight="1" x14ac:dyDescent="0.3">
      <c r="E101" s="196"/>
      <c r="F101" s="85" t="s">
        <v>123</v>
      </c>
      <c r="G101" s="86"/>
      <c r="H101" s="166"/>
    </row>
    <row r="102" spans="5:8" ht="0" hidden="1" customHeight="1" x14ac:dyDescent="0.3">
      <c r="E102" s="196" t="s">
        <v>131</v>
      </c>
      <c r="F102" s="85" t="s">
        <v>122</v>
      </c>
      <c r="G102" s="86"/>
      <c r="H102" s="166"/>
    </row>
    <row r="103" spans="5:8" ht="0" hidden="1" customHeight="1" x14ac:dyDescent="0.3">
      <c r="E103" s="196"/>
      <c r="F103" s="85" t="s">
        <v>123</v>
      </c>
      <c r="G103" s="86"/>
      <c r="H103" s="166"/>
    </row>
    <row r="104" spans="5:8" ht="0" hidden="1" customHeight="1" x14ac:dyDescent="0.3">
      <c r="E104" s="196" t="s">
        <v>132</v>
      </c>
      <c r="F104" s="85" t="s">
        <v>122</v>
      </c>
      <c r="G104" s="86"/>
      <c r="H104" s="166"/>
    </row>
    <row r="105" spans="5:8" ht="0" hidden="1" customHeight="1" x14ac:dyDescent="0.3">
      <c r="E105" s="196"/>
      <c r="F105" s="85" t="s">
        <v>123</v>
      </c>
      <c r="G105" s="86"/>
      <c r="H105" s="166"/>
    </row>
    <row r="106" spans="5:8" ht="0" hidden="1" customHeight="1" x14ac:dyDescent="0.3">
      <c r="E106" s="196" t="s">
        <v>133</v>
      </c>
      <c r="F106" s="85" t="s">
        <v>122</v>
      </c>
      <c r="G106" s="86"/>
      <c r="H106" s="166"/>
    </row>
    <row r="107" spans="5:8" ht="0" hidden="1" customHeight="1" x14ac:dyDescent="0.3">
      <c r="E107" s="196"/>
      <c r="F107" s="85" t="s">
        <v>123</v>
      </c>
      <c r="G107" s="86"/>
      <c r="H107" s="166"/>
    </row>
    <row r="108" spans="5:8" ht="0" hidden="1" customHeight="1" x14ac:dyDescent="0.3">
      <c r="E108" s="196" t="s">
        <v>134</v>
      </c>
      <c r="F108" s="85" t="s">
        <v>122</v>
      </c>
      <c r="G108" s="86"/>
      <c r="H108" s="166"/>
    </row>
    <row r="109" spans="5:8" ht="0" hidden="1" customHeight="1" x14ac:dyDescent="0.3">
      <c r="E109" s="196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R130"/>
  <sheetViews>
    <sheetView showGridLines="0" tabSelected="1" topLeftCell="C76" workbookViewId="0">
      <selection activeCell="J135" sqref="J135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20.09</v>
      </c>
      <c r="J22" s="70"/>
      <c r="K22" s="70">
        <v>20.09</v>
      </c>
      <c r="L22" s="70"/>
      <c r="M22" s="127">
        <f>SUM(N22:P22)</f>
        <v>38729.1</v>
      </c>
      <c r="N22" s="128"/>
      <c r="O22" s="128">
        <v>38729.1</v>
      </c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5157.491</v>
      </c>
      <c r="J29" s="70">
        <v>4693.3609999999999</v>
      </c>
      <c r="K29" s="70">
        <v>464.13</v>
      </c>
      <c r="L29" s="70"/>
      <c r="M29" s="127">
        <f>SUM(N29:P29)</f>
        <v>9269403.8490000013</v>
      </c>
      <c r="N29" s="128">
        <v>8435236.9240000006</v>
      </c>
      <c r="O29" s="128">
        <v>834166.92500000005</v>
      </c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20.09</v>
      </c>
      <c r="J30" s="60">
        <f>SUM(J16,J17,J22)</f>
        <v>0</v>
      </c>
      <c r="K30" s="60">
        <f>SUM(K16,K17,K22)</f>
        <v>20.09</v>
      </c>
      <c r="L30" s="60">
        <f>SUM(L16,L17,L22)</f>
        <v>0</v>
      </c>
      <c r="M30" s="127">
        <f>SUM(N30:P30)</f>
        <v>38729.1</v>
      </c>
      <c r="N30" s="127">
        <f>SUM(N16,N17,N22)</f>
        <v>0</v>
      </c>
      <c r="O30" s="127">
        <f>SUM(O16,O17,O22)</f>
        <v>38729.1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20.09</v>
      </c>
      <c r="J31" s="60">
        <f>SUM(J16,J17,J22,J26)</f>
        <v>0</v>
      </c>
      <c r="K31" s="60">
        <f>SUM(K16,K17,K22,K26)</f>
        <v>20.09</v>
      </c>
      <c r="L31" s="60">
        <f>SUM(L16,L17,L22,L26)</f>
        <v>0</v>
      </c>
      <c r="M31" s="127">
        <f>SUM(N31:P31)</f>
        <v>38729.1</v>
      </c>
      <c r="N31" s="127">
        <f>SUM(N16,N17,N22,N26)</f>
        <v>0</v>
      </c>
      <c r="O31" s="127">
        <f>SUM(O16,O17,O22,O26)</f>
        <v>38729.1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5177.5810000000001</v>
      </c>
      <c r="J32" s="60">
        <f>SUM(J16,J17,J22,J26,J27,J29)</f>
        <v>4693.3609999999999</v>
      </c>
      <c r="K32" s="60">
        <f>SUM(K16,K17,K22,K26,K27,K29)</f>
        <v>484.21999999999997</v>
      </c>
      <c r="L32" s="60">
        <f>SUM(L16,L17,L22,L26,L27,L29)</f>
        <v>0</v>
      </c>
      <c r="M32" s="127">
        <f>SUM(N32:P32)</f>
        <v>9308132.949000001</v>
      </c>
      <c r="N32" s="127">
        <f>SUM(N16,N17,N22,N26,N27,N29)</f>
        <v>8435236.9240000006</v>
      </c>
      <c r="O32" s="127">
        <f>SUM(O16,O17,O22,O26,O27,O29)</f>
        <v>872896.02500000002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331.86599999999999</v>
      </c>
      <c r="J34" s="70">
        <v>328.61399999999998</v>
      </c>
      <c r="K34" s="70">
        <v>3.2519999999999998</v>
      </c>
      <c r="L34" s="70"/>
      <c r="M34" s="127">
        <f>SUM(N34:P34)</f>
        <v>639764.63746</v>
      </c>
      <c r="N34" s="128">
        <v>633495.49690000003</v>
      </c>
      <c r="O34" s="128">
        <v>6269.1405599999998</v>
      </c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1773.7829999999999</v>
      </c>
      <c r="J35" s="60">
        <f>SUM(J38:J39)</f>
        <v>1458.1</v>
      </c>
      <c r="K35" s="60">
        <f>SUM(K38:K39)</f>
        <v>315.68299999999999</v>
      </c>
      <c r="L35" s="60">
        <f>SUM(L38:L39)</f>
        <v>0</v>
      </c>
      <c r="M35" s="127">
        <f>SUM(N35:P35)</f>
        <v>3419463.3896000003</v>
      </c>
      <c r="N35" s="127">
        <f>SUM(N38:N39)</f>
        <v>2810896.0180000002</v>
      </c>
      <c r="O35" s="127">
        <f>SUM(O38:O39)</f>
        <v>608567.37159999995</v>
      </c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1557.5539999999999</v>
      </c>
      <c r="J38" s="70">
        <v>1458.1</v>
      </c>
      <c r="K38" s="70">
        <v>99.453999999999994</v>
      </c>
      <c r="L38" s="70"/>
      <c r="M38" s="127">
        <f>SUM(N38:P38)</f>
        <v>3002621.4480000003</v>
      </c>
      <c r="N38" s="128">
        <v>2810896.0180000002</v>
      </c>
      <c r="O38" s="128">
        <v>191725.43</v>
      </c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216.22900000000001</v>
      </c>
      <c r="J39" s="70"/>
      <c r="K39" s="70">
        <v>216.22900000000001</v>
      </c>
      <c r="L39" s="70"/>
      <c r="M39" s="127">
        <f>SUM(N39:P39)</f>
        <v>416841.94160000002</v>
      </c>
      <c r="N39" s="128"/>
      <c r="O39" s="128">
        <v>416841.94160000002</v>
      </c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134.43799999999999</v>
      </c>
      <c r="J40" s="70">
        <v>134.43799999999999</v>
      </c>
      <c r="K40" s="70"/>
      <c r="L40" s="70"/>
      <c r="M40" s="127">
        <f>SUM(N40:P40)</f>
        <v>259166.88759999999</v>
      </c>
      <c r="N40" s="128">
        <v>259166.88759999999</v>
      </c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93.641999999999996</v>
      </c>
      <c r="J45" s="70"/>
      <c r="K45" s="70">
        <v>93.641999999999996</v>
      </c>
      <c r="L45" s="70"/>
      <c r="M45" s="127">
        <f>SUM(N45:P45)</f>
        <v>142044.6133</v>
      </c>
      <c r="N45" s="128"/>
      <c r="O45" s="128">
        <v>142044.6133</v>
      </c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2240.087</v>
      </c>
      <c r="J48" s="60">
        <f>SUM(J34,J35,J40)</f>
        <v>1921.152</v>
      </c>
      <c r="K48" s="60">
        <f>SUM(K34,K35,K40)</f>
        <v>318.935</v>
      </c>
      <c r="L48" s="60">
        <f>SUM(L34,L35,L40)</f>
        <v>0</v>
      </c>
      <c r="M48" s="127">
        <f>SUM(N48:P48)</f>
        <v>4318394.9146600002</v>
      </c>
      <c r="N48" s="127">
        <f>SUM(N34,N35,N40)</f>
        <v>3703558.4025000003</v>
      </c>
      <c r="O48" s="127">
        <f>SUM(O34,O35,O40)</f>
        <v>614836.51215999993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2240.087</v>
      </c>
      <c r="J49" s="60">
        <f>SUM(J34,J35,J40,J44)</f>
        <v>1921.152</v>
      </c>
      <c r="K49" s="60">
        <f>SUM(K34,K35,K40,K44)</f>
        <v>318.935</v>
      </c>
      <c r="L49" s="60">
        <f>SUM(L34,L35,L40,L44)</f>
        <v>0</v>
      </c>
      <c r="M49" s="127">
        <f>SUM(N49:P49)</f>
        <v>4318394.9146600002</v>
      </c>
      <c r="N49" s="127">
        <f>SUM(N34,N35,N40,N44)</f>
        <v>3703558.4025000003</v>
      </c>
      <c r="O49" s="127">
        <f>SUM(O34,O35,O40,O44)</f>
        <v>614836.51215999993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2333.7290000000003</v>
      </c>
      <c r="J50" s="60">
        <f>SUM(J34,J35,J40,J44,J45,J47)</f>
        <v>1921.152</v>
      </c>
      <c r="K50" s="60">
        <f>SUM(K34,K35,K40,K44,K45,K47)</f>
        <v>412.577</v>
      </c>
      <c r="L50" s="60">
        <f>SUM(L34,L35,L40,L44,L45,L47)</f>
        <v>0</v>
      </c>
      <c r="M50" s="127">
        <f>SUM(N50:P50)</f>
        <v>4460439.5279600006</v>
      </c>
      <c r="N50" s="127">
        <f>SUM(N34,N35,N40,N44,N45,N47)</f>
        <v>3703558.4025000003</v>
      </c>
      <c r="O50" s="127">
        <f>SUM(O34,O35,O40,O44,O45,O47)</f>
        <v>756881.12545999989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7511.3099999999995</v>
      </c>
      <c r="J51" s="60">
        <f>SUM(J32,J50)</f>
        <v>6614.5129999999999</v>
      </c>
      <c r="K51" s="60">
        <f>SUM(K32,K50)</f>
        <v>896.79700000000003</v>
      </c>
      <c r="L51" s="60">
        <f>SUM(L32,L50)</f>
        <v>0</v>
      </c>
      <c r="M51" s="127">
        <f>SUM(N51:P51)</f>
        <v>13768572.47696</v>
      </c>
      <c r="N51" s="127">
        <f>SUM(N32,N50)</f>
        <v>12138795.3265</v>
      </c>
      <c r="O51" s="127">
        <f>SUM(O32,O50)</f>
        <v>1629777.1504599999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331.86599999999999</v>
      </c>
      <c r="J92" s="60">
        <f t="shared" si="0"/>
        <v>328.61399999999998</v>
      </c>
      <c r="K92" s="60">
        <f t="shared" si="0"/>
        <v>3.2519999999999998</v>
      </c>
      <c r="L92" s="60">
        <f t="shared" si="0"/>
        <v>0</v>
      </c>
      <c r="M92" s="127">
        <f t="shared" si="0"/>
        <v>639764.63746</v>
      </c>
      <c r="N92" s="127">
        <f t="shared" si="0"/>
        <v>633495.49690000003</v>
      </c>
      <c r="O92" s="127">
        <f t="shared" si="0"/>
        <v>6269.1405599999998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1773.7829999999999</v>
      </c>
      <c r="J93" s="60">
        <f t="shared" si="0"/>
        <v>1458.1</v>
      </c>
      <c r="K93" s="60">
        <f t="shared" si="0"/>
        <v>315.68299999999999</v>
      </c>
      <c r="L93" s="60">
        <f t="shared" si="0"/>
        <v>0</v>
      </c>
      <c r="M93" s="127">
        <f t="shared" si="0"/>
        <v>3419463.3896000003</v>
      </c>
      <c r="N93" s="127">
        <f t="shared" si="0"/>
        <v>2810896.0180000002</v>
      </c>
      <c r="O93" s="127">
        <f t="shared" si="0"/>
        <v>608567.37159999995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1557.5539999999999</v>
      </c>
      <c r="J96" s="60">
        <f t="shared" si="1"/>
        <v>1458.1</v>
      </c>
      <c r="K96" s="60">
        <f t="shared" si="1"/>
        <v>99.453999999999994</v>
      </c>
      <c r="L96" s="60">
        <f t="shared" si="1"/>
        <v>0</v>
      </c>
      <c r="M96" s="127">
        <f t="shared" si="1"/>
        <v>3002621.4480000003</v>
      </c>
      <c r="N96" s="127">
        <f t="shared" si="1"/>
        <v>2810896.0180000002</v>
      </c>
      <c r="O96" s="127">
        <f t="shared" si="1"/>
        <v>191725.43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216.22900000000001</v>
      </c>
      <c r="J97" s="60">
        <f t="shared" si="1"/>
        <v>0</v>
      </c>
      <c r="K97" s="60">
        <f t="shared" si="1"/>
        <v>216.22900000000001</v>
      </c>
      <c r="L97" s="60">
        <f t="shared" si="1"/>
        <v>0</v>
      </c>
      <c r="M97" s="127">
        <f t="shared" si="1"/>
        <v>416841.94160000002</v>
      </c>
      <c r="N97" s="127">
        <f t="shared" si="1"/>
        <v>0</v>
      </c>
      <c r="O97" s="127">
        <f t="shared" si="1"/>
        <v>416841.94160000002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154.52799999999999</v>
      </c>
      <c r="J98" s="60">
        <f t="shared" si="1"/>
        <v>134.43799999999999</v>
      </c>
      <c r="K98" s="60">
        <f t="shared" si="1"/>
        <v>20.09</v>
      </c>
      <c r="L98" s="60">
        <f t="shared" si="1"/>
        <v>0</v>
      </c>
      <c r="M98" s="127">
        <f t="shared" si="1"/>
        <v>297895.98759999999</v>
      </c>
      <c r="N98" s="127">
        <f t="shared" si="1"/>
        <v>259166.88759999999</v>
      </c>
      <c r="O98" s="127">
        <f t="shared" si="1"/>
        <v>38729.1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93.641999999999996</v>
      </c>
      <c r="J103" s="60">
        <f t="shared" si="2"/>
        <v>0</v>
      </c>
      <c r="K103" s="60">
        <f t="shared" si="2"/>
        <v>93.641999999999996</v>
      </c>
      <c r="L103" s="60">
        <f t="shared" si="2"/>
        <v>0</v>
      </c>
      <c r="M103" s="127">
        <f t="shared" si="2"/>
        <v>142044.6133</v>
      </c>
      <c r="N103" s="127">
        <f t="shared" si="2"/>
        <v>0</v>
      </c>
      <c r="O103" s="127">
        <f t="shared" si="2"/>
        <v>142044.6133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5157.491</v>
      </c>
      <c r="J105" s="60">
        <f t="shared" si="3"/>
        <v>4693.3609999999999</v>
      </c>
      <c r="K105" s="60">
        <f t="shared" si="3"/>
        <v>464.13</v>
      </c>
      <c r="L105" s="60">
        <f t="shared" si="3"/>
        <v>0</v>
      </c>
      <c r="M105" s="127">
        <f t="shared" si="3"/>
        <v>9269403.8490000013</v>
      </c>
      <c r="N105" s="127">
        <f t="shared" si="3"/>
        <v>8435236.9240000006</v>
      </c>
      <c r="O105" s="127">
        <f t="shared" si="3"/>
        <v>834166.92500000005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2260.1770000000001</v>
      </c>
      <c r="J106" s="60">
        <f t="shared" si="3"/>
        <v>1921.152</v>
      </c>
      <c r="K106" s="60">
        <f t="shared" si="3"/>
        <v>339.02499999999998</v>
      </c>
      <c r="L106" s="60">
        <f t="shared" si="3"/>
        <v>0</v>
      </c>
      <c r="M106" s="127">
        <f t="shared" si="3"/>
        <v>4357124.0146599999</v>
      </c>
      <c r="N106" s="127">
        <f t="shared" si="3"/>
        <v>3703558.4025000003</v>
      </c>
      <c r="O106" s="127">
        <f t="shared" si="3"/>
        <v>653565.6121599999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2260.1770000000001</v>
      </c>
      <c r="J107" s="60">
        <f t="shared" si="3"/>
        <v>1921.152</v>
      </c>
      <c r="K107" s="60">
        <f t="shared" si="3"/>
        <v>339.02499999999998</v>
      </c>
      <c r="L107" s="60">
        <f t="shared" si="3"/>
        <v>0</v>
      </c>
      <c r="M107" s="127">
        <f t="shared" si="3"/>
        <v>4357124.0146599999</v>
      </c>
      <c r="N107" s="127">
        <f t="shared" si="3"/>
        <v>3703558.4025000003</v>
      </c>
      <c r="O107" s="127">
        <f t="shared" si="3"/>
        <v>653565.6121599999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7511.31</v>
      </c>
      <c r="J108" s="60">
        <f t="shared" si="3"/>
        <v>6614.5129999999999</v>
      </c>
      <c r="K108" s="60">
        <f t="shared" si="3"/>
        <v>896.79700000000003</v>
      </c>
      <c r="L108" s="60">
        <f t="shared" si="3"/>
        <v>0</v>
      </c>
      <c r="M108" s="127">
        <f t="shared" si="3"/>
        <v>13768572.476960002</v>
      </c>
      <c r="N108" s="127">
        <f t="shared" si="3"/>
        <v>12138795.3265</v>
      </c>
      <c r="O108" s="127">
        <f t="shared" si="3"/>
        <v>1629777.1504599999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2260.1770000000001</v>
      </c>
      <c r="J128" s="60">
        <f t="shared" si="4"/>
        <v>1921.152</v>
      </c>
      <c r="K128" s="60">
        <f t="shared" si="4"/>
        <v>339.02499999999998</v>
      </c>
      <c r="L128" s="60">
        <f t="shared" si="4"/>
        <v>0</v>
      </c>
      <c r="M128" s="127">
        <f t="shared" si="4"/>
        <v>4357124.0146599999</v>
      </c>
      <c r="N128" s="127">
        <f t="shared" si="4"/>
        <v>3703558.4025000003</v>
      </c>
      <c r="O128" s="127">
        <f t="shared" si="4"/>
        <v>653565.6121599999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2260.1770000000001</v>
      </c>
      <c r="J129" s="60">
        <f t="shared" si="4"/>
        <v>1921.152</v>
      </c>
      <c r="K129" s="60">
        <f t="shared" si="4"/>
        <v>339.02499999999998</v>
      </c>
      <c r="L129" s="60">
        <f t="shared" si="4"/>
        <v>0</v>
      </c>
      <c r="M129" s="127">
        <f t="shared" si="4"/>
        <v>4357124.0146599999</v>
      </c>
      <c r="N129" s="127">
        <f t="shared" si="4"/>
        <v>3703558.4025000003</v>
      </c>
      <c r="O129" s="127">
        <f t="shared" si="4"/>
        <v>653565.6121599999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7511.3099999999995</v>
      </c>
      <c r="J130" s="60">
        <f t="shared" si="5"/>
        <v>6614.5129999999999</v>
      </c>
      <c r="K130" s="60">
        <f t="shared" si="5"/>
        <v>896.79700000000003</v>
      </c>
      <c r="L130" s="60">
        <f t="shared" si="5"/>
        <v>0</v>
      </c>
      <c r="M130" s="127">
        <f t="shared" si="5"/>
        <v>13768572.47696</v>
      </c>
      <c r="N130" s="127">
        <f t="shared" si="5"/>
        <v>12138795.3265</v>
      </c>
      <c r="O130" s="127">
        <f t="shared" si="5"/>
        <v>1629777.1504599999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2024-04-22T10:49:11Z</cp:lastPrinted>
  <dcterms:created xsi:type="dcterms:W3CDTF">2021-03-11T11:50:48Z</dcterms:created>
  <dcterms:modified xsi:type="dcterms:W3CDTF">2024-04-22T10:50:48Z</dcterms:modified>
</cp:coreProperties>
</file>