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36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L88" i="3" s="1"/>
  <c r="K73" i="3"/>
  <c r="K88" i="3" s="1"/>
  <c r="J73" i="3"/>
  <c r="M72" i="3"/>
  <c r="I72" i="3"/>
  <c r="L70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L55" i="3"/>
  <c r="L69" i="3" s="1"/>
  <c r="K70" i="3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50" i="3"/>
  <c r="N49" i="3"/>
  <c r="L35" i="3"/>
  <c r="L50" i="3" s="1"/>
  <c r="K50" i="3"/>
  <c r="J49" i="3"/>
  <c r="M34" i="3"/>
  <c r="I34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M20" i="3"/>
  <c r="I20" i="3"/>
  <c r="P17" i="3"/>
  <c r="O17" i="3"/>
  <c r="N17" i="3"/>
  <c r="N32" i="3" s="1"/>
  <c r="L17" i="3"/>
  <c r="K17" i="3"/>
  <c r="J17" i="3"/>
  <c r="J32" i="3" s="1"/>
  <c r="M16" i="3"/>
  <c r="I16" i="3"/>
  <c r="D9" i="3"/>
  <c r="H85" i="2"/>
  <c r="H80" i="2"/>
  <c r="E54" i="2"/>
  <c r="E52" i="2"/>
  <c r="H43" i="2"/>
  <c r="P29" i="2"/>
  <c r="E8" i="2"/>
  <c r="L89" i="3" l="1"/>
  <c r="P93" i="3"/>
  <c r="M102" i="3"/>
  <c r="L86" i="3"/>
  <c r="L93" i="3"/>
  <c r="I96" i="3"/>
  <c r="L68" i="3"/>
  <c r="L87" i="3"/>
  <c r="M96" i="3"/>
  <c r="M55" i="3"/>
  <c r="G5" i="5"/>
  <c r="O93" i="3"/>
  <c r="M73" i="3"/>
  <c r="O89" i="3"/>
  <c r="I103" i="3"/>
  <c r="I98" i="3"/>
  <c r="I92" i="3"/>
  <c r="I97" i="3"/>
  <c r="M103" i="3"/>
  <c r="M98" i="3"/>
  <c r="M97" i="3"/>
  <c r="M92" i="3"/>
  <c r="M105" i="3"/>
  <c r="K93" i="3"/>
  <c r="K89" i="3"/>
  <c r="I73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O49" i="3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I49" i="3" l="1"/>
  <c r="M49" i="3"/>
  <c r="M48" i="3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N108" i="3"/>
  <c r="I32" i="3"/>
  <c r="J108" i="3"/>
  <c r="M108" i="3" l="1"/>
  <c r="I108" i="3"/>
  <c r="I51" i="3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<sst xmlns="http://schemas.openxmlformats.org/spreadsheetml/2006/main" count="1841" uniqueCount="1073">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</sst>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25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25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25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25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25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4" ht="11.25" customHeight="1" x14ac:dyDescent="0.25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25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 x14ac:dyDescent="0.25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 x14ac:dyDescent="0.25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 x14ac:dyDescent="0.25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 x14ac:dyDescent="0.25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 x14ac:dyDescent="0.25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 x14ac:dyDescent="0.25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 x14ac:dyDescent="0.25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 x14ac:dyDescent="0.25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 x14ac:dyDescent="0.25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 x14ac:dyDescent="0.25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 x14ac:dyDescent="0.25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 x14ac:dyDescent="0.25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 x14ac:dyDescent="0.25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 x14ac:dyDescent="0.25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 x14ac:dyDescent="0.25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 x14ac:dyDescent="0.25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 x14ac:dyDescent="0.25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 x14ac:dyDescent="0.25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 x14ac:dyDescent="0.25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 x14ac:dyDescent="0.25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 x14ac:dyDescent="0.25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 x14ac:dyDescent="0.25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 x14ac:dyDescent="0.25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 x14ac:dyDescent="0.25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 x14ac:dyDescent="0.25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 x14ac:dyDescent="0.25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 x14ac:dyDescent="0.25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 x14ac:dyDescent="0.25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 x14ac:dyDescent="0.25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 x14ac:dyDescent="0.25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 x14ac:dyDescent="0.25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 x14ac:dyDescent="0.25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 x14ac:dyDescent="0.25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 x14ac:dyDescent="0.25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 x14ac:dyDescent="0.25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 x14ac:dyDescent="0.25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 x14ac:dyDescent="0.25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 x14ac:dyDescent="0.25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 x14ac:dyDescent="0.25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 x14ac:dyDescent="0.25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 x14ac:dyDescent="0.25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 x14ac:dyDescent="0.25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 x14ac:dyDescent="0.25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 x14ac:dyDescent="0.25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 x14ac:dyDescent="0.25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 x14ac:dyDescent="0.25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 x14ac:dyDescent="0.25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 x14ac:dyDescent="0.25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 x14ac:dyDescent="0.25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 x14ac:dyDescent="0.25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 x14ac:dyDescent="0.25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 x14ac:dyDescent="0.25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 x14ac:dyDescent="0.25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 x14ac:dyDescent="0.25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 x14ac:dyDescent="0.25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 x14ac:dyDescent="0.25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 x14ac:dyDescent="0.25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 x14ac:dyDescent="0.25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 x14ac:dyDescent="0.25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 x14ac:dyDescent="0.25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 x14ac:dyDescent="0.25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 x14ac:dyDescent="0.25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 x14ac:dyDescent="0.25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 x14ac:dyDescent="0.25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 x14ac:dyDescent="0.25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 x14ac:dyDescent="0.25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 x14ac:dyDescent="0.25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 x14ac:dyDescent="0.25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 x14ac:dyDescent="0.25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 x14ac:dyDescent="0.25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 x14ac:dyDescent="0.25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 x14ac:dyDescent="0.25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 x14ac:dyDescent="0.25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 x14ac:dyDescent="0.25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 x14ac:dyDescent="0.25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 x14ac:dyDescent="0.25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 x14ac:dyDescent="0.25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 x14ac:dyDescent="0.25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 x14ac:dyDescent="0.25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 x14ac:dyDescent="0.25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 x14ac:dyDescent="0.25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 x14ac:dyDescent="0.25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 x14ac:dyDescent="0.25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 x14ac:dyDescent="0.25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 x14ac:dyDescent="0.25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 x14ac:dyDescent="0.25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 x14ac:dyDescent="0.25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 x14ac:dyDescent="0.25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 x14ac:dyDescent="0.25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 x14ac:dyDescent="0.25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 x14ac:dyDescent="0.25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 x14ac:dyDescent="0.25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 x14ac:dyDescent="0.25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 x14ac:dyDescent="0.25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 x14ac:dyDescent="0.25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 x14ac:dyDescent="0.25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 x14ac:dyDescent="0.25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 x14ac:dyDescent="0.25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 x14ac:dyDescent="0.25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 x14ac:dyDescent="0.25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 x14ac:dyDescent="0.25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 x14ac:dyDescent="0.25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 x14ac:dyDescent="0.25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 x14ac:dyDescent="0.25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 x14ac:dyDescent="0.25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 x14ac:dyDescent="0.25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 x14ac:dyDescent="0.25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 x14ac:dyDescent="0.25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 x14ac:dyDescent="0.25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 x14ac:dyDescent="0.25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 x14ac:dyDescent="0.25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 x14ac:dyDescent="0.25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 x14ac:dyDescent="0.25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 x14ac:dyDescent="0.25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 x14ac:dyDescent="0.25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 x14ac:dyDescent="0.25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 x14ac:dyDescent="0.25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 x14ac:dyDescent="0.25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 x14ac:dyDescent="0.25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 x14ac:dyDescent="0.25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 x14ac:dyDescent="0.25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 x14ac:dyDescent="0.25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 x14ac:dyDescent="0.25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 x14ac:dyDescent="0.25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 x14ac:dyDescent="0.25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 x14ac:dyDescent="0.25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 x14ac:dyDescent="0.25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 x14ac:dyDescent="0.25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 x14ac:dyDescent="0.25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 x14ac:dyDescent="0.25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 x14ac:dyDescent="0.25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 x14ac:dyDescent="0.25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 x14ac:dyDescent="0.25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 x14ac:dyDescent="0.25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 x14ac:dyDescent="0.25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 x14ac:dyDescent="0.25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 x14ac:dyDescent="0.25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 x14ac:dyDescent="0.25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 x14ac:dyDescent="0.25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 x14ac:dyDescent="0.25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 x14ac:dyDescent="0.25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 x14ac:dyDescent="0.25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 x14ac:dyDescent="0.25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 x14ac:dyDescent="0.25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 x14ac:dyDescent="0.25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 x14ac:dyDescent="0.25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 x14ac:dyDescent="0.25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 x14ac:dyDescent="0.25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 x14ac:dyDescent="0.25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 x14ac:dyDescent="0.25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 x14ac:dyDescent="0.25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 x14ac:dyDescent="0.25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 x14ac:dyDescent="0.25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 x14ac:dyDescent="0.25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 x14ac:dyDescent="0.25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 x14ac:dyDescent="0.25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 x14ac:dyDescent="0.25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 x14ac:dyDescent="0.25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 x14ac:dyDescent="0.25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 x14ac:dyDescent="0.25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 x14ac:dyDescent="0.25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 x14ac:dyDescent="0.25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 x14ac:dyDescent="0.25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 x14ac:dyDescent="0.25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 x14ac:dyDescent="0.25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 x14ac:dyDescent="0.25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 x14ac:dyDescent="0.25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 x14ac:dyDescent="0.25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 x14ac:dyDescent="0.25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 x14ac:dyDescent="0.25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 x14ac:dyDescent="0.25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 x14ac:dyDescent="0.25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 x14ac:dyDescent="0.25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 x14ac:dyDescent="0.25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 x14ac:dyDescent="0.25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 x14ac:dyDescent="0.25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 x14ac:dyDescent="0.25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 x14ac:dyDescent="0.25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 x14ac:dyDescent="0.25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 x14ac:dyDescent="0.25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 x14ac:dyDescent="0.25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 x14ac:dyDescent="0.25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6" ht="11.25" customHeight="1" x14ac:dyDescent="0.25">
      <c r="A1" s="8"/>
    </row>
    <row r="2" spans="1:6" ht="10.5" customHeight="1" x14ac:dyDescent="0.25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61"/>
    <col min="2" max="2" width="95" style="161" customWidth="1"/>
  </cols>
  <sheetData>
    <row r="1" spans="1:2" ht="11.25" customHeight="1" x14ac:dyDescent="0.25">
      <c r="A1" s="168" t="s">
        <v>531</v>
      </c>
      <c r="B1" s="168" t="s">
        <v>49</v>
      </c>
    </row>
    <row r="2" spans="1:2" ht="11.25" customHeight="1" x14ac:dyDescent="0.25">
      <c r="A2" s="168" t="s">
        <v>535</v>
      </c>
      <c r="B2" s="50" t="s">
        <v>974</v>
      </c>
    </row>
    <row r="3" spans="1:2" ht="11.25" customHeight="1" x14ac:dyDescent="0.25">
      <c r="B3" s="50" t="s">
        <v>975</v>
      </c>
    </row>
    <row r="4" spans="1:2" ht="11.25" customHeight="1" x14ac:dyDescent="0.25">
      <c r="B4" s="50" t="s">
        <v>976</v>
      </c>
    </row>
    <row r="5" spans="1:2" ht="11.25" customHeight="1" x14ac:dyDescent="0.25">
      <c r="B5" s="50" t="s">
        <v>977</v>
      </c>
    </row>
    <row r="6" spans="1:2" ht="11.25" customHeight="1" x14ac:dyDescent="0.25">
      <c r="B6" s="50" t="s">
        <v>50</v>
      </c>
    </row>
    <row r="7" spans="1:2" ht="11.25" customHeight="1" x14ac:dyDescent="0.25">
      <c r="B7" s="50" t="s">
        <v>978</v>
      </c>
    </row>
    <row r="8" spans="1:2" ht="11.25" customHeight="1" x14ac:dyDescent="0.25">
      <c r="B8" s="50" t="s">
        <v>979</v>
      </c>
    </row>
    <row r="9" spans="1:2" ht="11.25" customHeight="1" x14ac:dyDescent="0.25">
      <c r="B9" s="50" t="s">
        <v>980</v>
      </c>
    </row>
    <row r="10" spans="1:2" ht="11.25" customHeight="1" x14ac:dyDescent="0.25">
      <c r="B10" s="50" t="s">
        <v>981</v>
      </c>
    </row>
    <row r="11" spans="1:2" ht="11.25" customHeight="1" x14ac:dyDescent="0.25">
      <c r="B11" s="50" t="s">
        <v>982</v>
      </c>
    </row>
    <row r="12" spans="1:2" ht="11.25" customHeight="1" x14ac:dyDescent="0.25">
      <c r="B12" s="50" t="s">
        <v>983</v>
      </c>
    </row>
    <row r="13" spans="1:2" ht="11.25" customHeight="1" x14ac:dyDescent="0.25">
      <c r="B13" s="50" t="s">
        <v>984</v>
      </c>
    </row>
    <row r="14" spans="1:2" ht="11.25" customHeight="1" x14ac:dyDescent="0.25">
      <c r="B14" s="50" t="s">
        <v>985</v>
      </c>
    </row>
    <row r="15" spans="1:2" ht="11.25" customHeight="1" x14ac:dyDescent="0.25">
      <c r="B15" s="50" t="s">
        <v>986</v>
      </c>
    </row>
    <row r="16" spans="1:2" ht="11.25" customHeight="1" x14ac:dyDescent="0.25">
      <c r="B16" s="50" t="s">
        <v>987</v>
      </c>
    </row>
    <row r="17" spans="2:2" ht="11.25" customHeight="1" x14ac:dyDescent="0.25">
      <c r="B17" s="50" t="s">
        <v>988</v>
      </c>
    </row>
    <row r="18" spans="2:2" ht="11.25" customHeight="1" x14ac:dyDescent="0.25">
      <c r="B18" s="50" t="s">
        <v>989</v>
      </c>
    </row>
    <row r="19" spans="2:2" ht="11.25" customHeight="1" x14ac:dyDescent="0.25">
      <c r="B19" s="50" t="s">
        <v>990</v>
      </c>
    </row>
    <row r="20" spans="2:2" ht="11.25" customHeight="1" x14ac:dyDescent="0.25">
      <c r="B20" s="50" t="s">
        <v>991</v>
      </c>
    </row>
    <row r="21" spans="2:2" ht="11.25" customHeight="1" x14ac:dyDescent="0.25">
      <c r="B21" s="50" t="s">
        <v>992</v>
      </c>
    </row>
    <row r="22" spans="2:2" ht="11.25" customHeight="1" x14ac:dyDescent="0.25">
      <c r="B22" s="50" t="s">
        <v>993</v>
      </c>
    </row>
    <row r="23" spans="2:2" ht="11.25" customHeight="1" x14ac:dyDescent="0.25">
      <c r="B23" s="50" t="s">
        <v>994</v>
      </c>
    </row>
    <row r="24" spans="2:2" ht="11.25" customHeight="1" x14ac:dyDescent="0.25">
      <c r="B24" s="50" t="s">
        <v>995</v>
      </c>
    </row>
    <row r="25" spans="2:2" ht="11.25" customHeight="1" x14ac:dyDescent="0.25">
      <c r="B25" s="50" t="s">
        <v>996</v>
      </c>
    </row>
    <row r="26" spans="2:2" ht="11.25" customHeight="1" x14ac:dyDescent="0.25">
      <c r="B26" s="50" t="s">
        <v>997</v>
      </c>
    </row>
    <row r="27" spans="2:2" ht="11.25" customHeight="1" x14ac:dyDescent="0.25">
      <c r="B27" s="50" t="s">
        <v>998</v>
      </c>
    </row>
    <row r="28" spans="2:2" ht="11.25" customHeight="1" x14ac:dyDescent="0.25">
      <c r="B28" s="50" t="s">
        <v>999</v>
      </c>
    </row>
    <row r="29" spans="2:2" ht="11.25" customHeight="1" x14ac:dyDescent="0.25">
      <c r="B29" s="50" t="s">
        <v>1000</v>
      </c>
    </row>
    <row r="30" spans="2:2" ht="11.25" customHeight="1" x14ac:dyDescent="0.25">
      <c r="B30" s="50" t="s">
        <v>1001</v>
      </c>
    </row>
    <row r="31" spans="2:2" ht="11.25" customHeight="1" x14ac:dyDescent="0.25">
      <c r="B31" s="50" t="s">
        <v>1002</v>
      </c>
    </row>
    <row r="32" spans="2:2" ht="11.25" customHeight="1" x14ac:dyDescent="0.25">
      <c r="B32" s="50" t="s">
        <v>1003</v>
      </c>
    </row>
    <row r="33" spans="2:2" ht="11.25" customHeight="1" x14ac:dyDescent="0.25">
      <c r="B33" s="50" t="s">
        <v>1004</v>
      </c>
    </row>
    <row r="34" spans="2:2" ht="11.25" customHeight="1" x14ac:dyDescent="0.25">
      <c r="B34" s="50" t="s">
        <v>1005</v>
      </c>
    </row>
    <row r="35" spans="2:2" ht="11.25" customHeight="1" x14ac:dyDescent="0.25">
      <c r="B35" s="50" t="s">
        <v>1006</v>
      </c>
    </row>
    <row r="36" spans="2:2" ht="11.25" customHeight="1" x14ac:dyDescent="0.25">
      <c r="B36" s="50" t="s">
        <v>1007</v>
      </c>
    </row>
    <row r="37" spans="2:2" ht="11.25" customHeight="1" x14ac:dyDescent="0.25">
      <c r="B37" s="50" t="s">
        <v>1008</v>
      </c>
    </row>
    <row r="38" spans="2:2" ht="11.25" customHeight="1" x14ac:dyDescent="0.25">
      <c r="B38" s="50" t="s">
        <v>1009</v>
      </c>
    </row>
    <row r="39" spans="2:2" ht="11.25" customHeight="1" x14ac:dyDescent="0.25">
      <c r="B39" s="50" t="s">
        <v>1010</v>
      </c>
    </row>
    <row r="40" spans="2:2" ht="11.25" customHeight="1" x14ac:dyDescent="0.25">
      <c r="B40" s="50" t="s">
        <v>1011</v>
      </c>
    </row>
    <row r="41" spans="2:2" ht="11.25" customHeight="1" x14ac:dyDescent="0.25">
      <c r="B41" s="50" t="s">
        <v>1012</v>
      </c>
    </row>
    <row r="42" spans="2:2" ht="11.25" customHeight="1" x14ac:dyDescent="0.25">
      <c r="B42" s="50" t="s">
        <v>1013</v>
      </c>
    </row>
    <row r="43" spans="2:2" ht="11.25" customHeight="1" x14ac:dyDescent="0.25">
      <c r="B43" s="50" t="s">
        <v>1014</v>
      </c>
    </row>
    <row r="44" spans="2:2" ht="11.25" customHeight="1" x14ac:dyDescent="0.25">
      <c r="B44" s="50" t="s">
        <v>1015</v>
      </c>
    </row>
    <row r="45" spans="2:2" ht="11.25" customHeight="1" x14ac:dyDescent="0.25">
      <c r="B45" s="50" t="s">
        <v>1016</v>
      </c>
    </row>
    <row r="46" spans="2:2" ht="11.25" customHeight="1" x14ac:dyDescent="0.25">
      <c r="B46" s="50" t="s">
        <v>1017</v>
      </c>
    </row>
    <row r="47" spans="2:2" ht="11.25" customHeight="1" x14ac:dyDescent="0.25">
      <c r="B47" s="50" t="s">
        <v>1018</v>
      </c>
    </row>
    <row r="48" spans="2:2" ht="11.25" customHeight="1" x14ac:dyDescent="0.25">
      <c r="B48" s="50" t="s">
        <v>1019</v>
      </c>
    </row>
    <row r="49" spans="2:2" ht="11.25" customHeight="1" x14ac:dyDescent="0.25">
      <c r="B49" s="50" t="s">
        <v>1020</v>
      </c>
    </row>
    <row r="50" spans="2:2" ht="11.25" customHeight="1" x14ac:dyDescent="0.25">
      <c r="B50" s="50" t="s">
        <v>1021</v>
      </c>
    </row>
    <row r="51" spans="2:2" ht="11.25" customHeight="1" x14ac:dyDescent="0.25">
      <c r="B51" s="50" t="s">
        <v>1022</v>
      </c>
    </row>
    <row r="52" spans="2:2" ht="11.25" customHeight="1" x14ac:dyDescent="0.25">
      <c r="B52" s="50" t="s">
        <v>1023</v>
      </c>
    </row>
    <row r="53" spans="2:2" ht="11.25" customHeight="1" x14ac:dyDescent="0.25">
      <c r="B53" s="50" t="s">
        <v>1024</v>
      </c>
    </row>
    <row r="54" spans="2:2" ht="11.25" customHeight="1" x14ac:dyDescent="0.25">
      <c r="B54" s="50" t="s">
        <v>1025</v>
      </c>
    </row>
    <row r="55" spans="2:2" ht="11.25" customHeight="1" x14ac:dyDescent="0.25">
      <c r="B55" s="50" t="s">
        <v>1026</v>
      </c>
    </row>
    <row r="56" spans="2:2" ht="11.25" customHeight="1" x14ac:dyDescent="0.25">
      <c r="B56" s="50" t="s">
        <v>1027</v>
      </c>
    </row>
    <row r="57" spans="2:2" ht="11.25" customHeight="1" x14ac:dyDescent="0.25">
      <c r="B57" s="50" t="s">
        <v>1028</v>
      </c>
    </row>
    <row r="58" spans="2:2" ht="11.25" customHeight="1" x14ac:dyDescent="0.25">
      <c r="B58" s="50" t="s">
        <v>1029</v>
      </c>
    </row>
    <row r="59" spans="2:2" ht="11.25" customHeight="1" x14ac:dyDescent="0.25">
      <c r="B59" s="50" t="s">
        <v>1030</v>
      </c>
    </row>
    <row r="60" spans="2:2" ht="11.25" customHeight="1" x14ac:dyDescent="0.25">
      <c r="B60" s="50" t="s">
        <v>1031</v>
      </c>
    </row>
    <row r="61" spans="2:2" ht="11.25" customHeight="1" x14ac:dyDescent="0.25">
      <c r="B61" s="50" t="s">
        <v>1032</v>
      </c>
    </row>
    <row r="62" spans="2:2" ht="11.25" customHeight="1" x14ac:dyDescent="0.25">
      <c r="B62" s="50" t="s">
        <v>1033</v>
      </c>
    </row>
    <row r="63" spans="2:2" ht="11.25" customHeight="1" x14ac:dyDescent="0.25">
      <c r="B63" s="50" t="s">
        <v>1034</v>
      </c>
    </row>
    <row r="64" spans="2:2" ht="11.25" customHeight="1" x14ac:dyDescent="0.25">
      <c r="B64" s="50" t="s">
        <v>1035</v>
      </c>
    </row>
    <row r="65" spans="2:2" ht="11.25" customHeight="1" x14ac:dyDescent="0.25">
      <c r="B65" s="50" t="s">
        <v>1036</v>
      </c>
    </row>
    <row r="66" spans="2:2" ht="11.25" customHeight="1" x14ac:dyDescent="0.25">
      <c r="B66" s="50" t="s">
        <v>1037</v>
      </c>
    </row>
    <row r="67" spans="2:2" ht="11.25" customHeight="1" x14ac:dyDescent="0.25">
      <c r="B67" s="50" t="s">
        <v>1038</v>
      </c>
    </row>
    <row r="68" spans="2:2" ht="11.25" customHeight="1" x14ac:dyDescent="0.25">
      <c r="B68" s="50" t="s">
        <v>1039</v>
      </c>
    </row>
    <row r="69" spans="2:2" ht="11.25" customHeight="1" x14ac:dyDescent="0.25">
      <c r="B69" s="50" t="s">
        <v>1040</v>
      </c>
    </row>
    <row r="70" spans="2:2" ht="11.25" customHeight="1" x14ac:dyDescent="0.25">
      <c r="B70" s="50" t="s">
        <v>1041</v>
      </c>
    </row>
    <row r="71" spans="2:2" ht="11.25" customHeight="1" x14ac:dyDescent="0.25">
      <c r="B71" s="50" t="s">
        <v>1042</v>
      </c>
    </row>
    <row r="72" spans="2:2" ht="11.25" customHeight="1" x14ac:dyDescent="0.25">
      <c r="B72" s="50" t="s">
        <v>1043</v>
      </c>
    </row>
    <row r="73" spans="2:2" ht="11.25" customHeight="1" x14ac:dyDescent="0.25">
      <c r="B73" s="50" t="s">
        <v>1044</v>
      </c>
    </row>
    <row r="74" spans="2:2" ht="11.25" customHeight="1" x14ac:dyDescent="0.25">
      <c r="B74" s="50" t="s">
        <v>1045</v>
      </c>
    </row>
    <row r="75" spans="2:2" ht="11.25" customHeight="1" x14ac:dyDescent="0.25">
      <c r="B75" s="50" t="s">
        <v>1046</v>
      </c>
    </row>
    <row r="76" spans="2:2" ht="11.25" customHeight="1" x14ac:dyDescent="0.25">
      <c r="B76" s="50" t="s">
        <v>1047</v>
      </c>
    </row>
    <row r="77" spans="2:2" ht="11.25" customHeight="1" x14ac:dyDescent="0.25">
      <c r="B77" s="50" t="s">
        <v>1048</v>
      </c>
    </row>
    <row r="78" spans="2:2" ht="11.25" customHeight="1" x14ac:dyDescent="0.25">
      <c r="B78" s="50" t="s">
        <v>1049</v>
      </c>
    </row>
    <row r="79" spans="2:2" ht="11.25" customHeight="1" x14ac:dyDescent="0.25">
      <c r="B79" s="50" t="s">
        <v>1050</v>
      </c>
    </row>
    <row r="80" spans="2:2" ht="11.25" customHeight="1" x14ac:dyDescent="0.25">
      <c r="B80" s="50" t="s">
        <v>1051</v>
      </c>
    </row>
    <row r="81" spans="2:2" ht="11.25" customHeight="1" x14ac:dyDescent="0.25">
      <c r="B81" s="50" t="s">
        <v>1052</v>
      </c>
    </row>
    <row r="82" spans="2:2" ht="11.25" customHeight="1" x14ac:dyDescent="0.25">
      <c r="B82" s="50" t="s">
        <v>1053</v>
      </c>
    </row>
    <row r="83" spans="2:2" ht="11.25" customHeight="1" x14ac:dyDescent="0.25">
      <c r="B83" s="50" t="s">
        <v>1054</v>
      </c>
    </row>
    <row r="84" spans="2:2" ht="11.25" customHeight="1" x14ac:dyDescent="0.25">
      <c r="B84" s="50" t="s">
        <v>1055</v>
      </c>
    </row>
    <row r="85" spans="2:2" ht="11.25" customHeight="1" x14ac:dyDescent="0.25">
      <c r="B85" s="50" t="s">
        <v>1056</v>
      </c>
    </row>
    <row r="86" spans="2:2" ht="11.25" customHeight="1" x14ac:dyDescent="0.25">
      <c r="B86" s="50" t="s">
        <v>1057</v>
      </c>
    </row>
    <row r="87" spans="2:2" ht="11.25" customHeight="1" x14ac:dyDescent="0.25">
      <c r="B87" s="50" t="s">
        <v>1058</v>
      </c>
    </row>
    <row r="88" spans="2:2" ht="11.25" customHeight="1" x14ac:dyDescent="0.25">
      <c r="B88" s="50" t="s">
        <v>1059</v>
      </c>
    </row>
    <row r="89" spans="2:2" ht="11.25" customHeight="1" x14ac:dyDescent="0.25">
      <c r="B89" s="50" t="s">
        <v>1060</v>
      </c>
    </row>
    <row r="90" spans="2:2" ht="11.25" customHeight="1" x14ac:dyDescent="0.25">
      <c r="B90" s="50" t="s">
        <v>1061</v>
      </c>
    </row>
    <row r="91" spans="2:2" ht="11.25" customHeight="1" x14ac:dyDescent="0.25">
      <c r="B91" s="50" t="s">
        <v>1062</v>
      </c>
    </row>
    <row r="92" spans="2:2" ht="11.25" customHeight="1" x14ac:dyDescent="0.25">
      <c r="B92" s="50" t="s">
        <v>1063</v>
      </c>
    </row>
    <row r="93" spans="2:2" ht="11.25" customHeight="1" x14ac:dyDescent="0.25">
      <c r="B93" s="50" t="s">
        <v>1064</v>
      </c>
    </row>
    <row r="94" spans="2:2" ht="11.25" customHeight="1" x14ac:dyDescent="0.25">
      <c r="B94" s="50" t="s">
        <v>1065</v>
      </c>
    </row>
    <row r="95" spans="2:2" ht="11.25" customHeight="1" x14ac:dyDescent="0.25">
      <c r="B95" s="50" t="s">
        <v>1066</v>
      </c>
    </row>
    <row r="96" spans="2:2" ht="11.25" customHeight="1" x14ac:dyDescent="0.25">
      <c r="B96" s="50" t="s">
        <v>1067</v>
      </c>
    </row>
    <row r="97" spans="2:2" ht="11.25" customHeight="1" x14ac:dyDescent="0.25">
      <c r="B97" s="50" t="s">
        <v>1068</v>
      </c>
    </row>
    <row r="98" spans="2:2" ht="11.25" customHeight="1" x14ac:dyDescent="0.25">
      <c r="B98" s="50" t="s">
        <v>1069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3" ht="11.25" customHeight="1" x14ac:dyDescent="0.25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Y37" sqref="Y37"/>
    </sheetView>
  </sheetViews>
  <sheetFormatPr defaultRowHeight="10.5" customHeight="1" x14ac:dyDescent="0.25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 x14ac:dyDescent="0.25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25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25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 x14ac:dyDescent="0.25">
      <c r="A11" s="29"/>
      <c r="B11" s="8"/>
      <c r="C11" s="8"/>
      <c r="D11" s="31"/>
      <c r="E11" s="185" t="s">
        <v>26</v>
      </c>
      <c r="F11" s="18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28</v>
      </c>
    </row>
    <row r="12" spans="1:22" ht="18" customHeight="1" x14ac:dyDescent="0.25">
      <c r="A12" s="29"/>
      <c r="B12" s="8"/>
      <c r="C12" s="8"/>
      <c r="D12" s="31"/>
      <c r="E12" s="185" t="s">
        <v>29</v>
      </c>
      <c r="F12" s="185"/>
      <c r="G12" s="31"/>
      <c r="H12" s="59" t="s">
        <v>130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31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 x14ac:dyDescent="0.25">
      <c r="A14" s="29"/>
      <c r="B14" s="58"/>
      <c r="C14" s="58"/>
      <c r="D14" s="31"/>
      <c r="E14" s="185" t="s">
        <v>32</v>
      </c>
      <c r="F14" s="185"/>
      <c r="G14" s="31"/>
      <c r="H14" s="115" t="s">
        <v>307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35</v>
      </c>
      <c r="V15" s="101"/>
    </row>
    <row r="16" spans="1:22" ht="11.25" hidden="1" customHeight="1" x14ac:dyDescent="0.25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 x14ac:dyDescent="0.25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39</v>
      </c>
    </row>
    <row r="19" spans="1:22" ht="3" customHeight="1" x14ac:dyDescent="0.25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 x14ac:dyDescent="0.25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42</v>
      </c>
    </row>
    <row r="21" spans="1:22" ht="18" customHeight="1" x14ac:dyDescent="0.25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45</v>
      </c>
    </row>
    <row r="22" spans="1:22" ht="18" customHeight="1" x14ac:dyDescent="0.25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48</v>
      </c>
    </row>
    <row r="23" spans="1:22" ht="24" customHeight="1" x14ac:dyDescent="0.25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51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 x14ac:dyDescent="0.25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54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 x14ac:dyDescent="0.25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57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 x14ac:dyDescent="0.25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59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 x14ac:dyDescent="0.25">
      <c r="A31" s="40"/>
      <c r="B31" s="40"/>
      <c r="C31" s="58"/>
      <c r="D31" s="43"/>
      <c r="E31" s="185" t="s">
        <v>60</v>
      </c>
      <c r="F31" s="185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25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25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25">
      <c r="A37" s="40"/>
      <c r="B37" s="40"/>
      <c r="C37" s="58"/>
      <c r="D37" s="43"/>
      <c r="E37" s="185" t="s">
        <v>70</v>
      </c>
      <c r="F37" s="185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25">
      <c r="A39" s="40"/>
      <c r="B39" s="40"/>
      <c r="C39" s="58"/>
      <c r="D39" s="43"/>
      <c r="E39" s="185" t="s">
        <v>73</v>
      </c>
      <c r="F39" s="185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25">
      <c r="A41" s="40"/>
      <c r="B41" s="40"/>
      <c r="C41" s="58"/>
      <c r="D41" s="43"/>
      <c r="E41" s="185" t="s">
        <v>75</v>
      </c>
      <c r="F41" s="185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25">
      <c r="A43" s="40"/>
      <c r="B43" s="40"/>
      <c r="C43" s="58"/>
      <c r="D43" s="43"/>
      <c r="E43" s="185" t="s">
        <v>79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25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25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25">
      <c r="A47" s="40"/>
      <c r="B47" s="40"/>
      <c r="C47" s="58"/>
      <c r="D47" s="43"/>
      <c r="E47" s="185" t="s">
        <v>85</v>
      </c>
      <c r="F47" s="185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25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25">
      <c r="A50" s="58"/>
      <c r="B50" s="58"/>
      <c r="C50" s="58"/>
      <c r="D50" s="31"/>
      <c r="E50" s="188" t="s">
        <v>87</v>
      </c>
      <c r="F50" s="188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25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25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25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25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25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25">
      <c r="A60" s="8"/>
      <c r="B60" s="8"/>
      <c r="C60" s="8"/>
      <c r="D60" s="8"/>
      <c r="E60" s="187" t="s">
        <v>88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25">
      <c r="A62" s="58"/>
      <c r="B62" s="58"/>
      <c r="C62" s="58"/>
      <c r="D62" s="31"/>
      <c r="E62" s="185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25">
      <c r="A63" s="58"/>
      <c r="B63" s="58"/>
      <c r="C63" s="58"/>
      <c r="D63" s="31"/>
      <c r="E63" s="185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 x14ac:dyDescent="0.25">
      <c r="A64" s="58"/>
      <c r="B64" s="58"/>
      <c r="C64" s="58"/>
      <c r="D64" s="31"/>
      <c r="E64" s="185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 x14ac:dyDescent="0.25">
      <c r="A65" s="58"/>
      <c r="B65" s="58"/>
      <c r="C65" s="58"/>
      <c r="D65" s="31"/>
      <c r="E65" s="185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 x14ac:dyDescent="0.25">
      <c r="A66" s="58"/>
      <c r="B66" s="58"/>
      <c r="C66" s="58"/>
      <c r="D66" s="31"/>
      <c r="E66" s="185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 x14ac:dyDescent="0.25">
      <c r="A67" s="58"/>
      <c r="B67" s="58"/>
      <c r="C67" s="58"/>
      <c r="D67" s="31"/>
      <c r="E67" s="185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 x14ac:dyDescent="0.25">
      <c r="A68" s="8"/>
      <c r="B68" s="8"/>
      <c r="C68" s="8"/>
      <c r="D68" s="31"/>
      <c r="E68" s="185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 x14ac:dyDescent="0.25">
      <c r="A69" s="8"/>
      <c r="B69" s="8"/>
      <c r="C69" s="8"/>
      <c r="D69" s="31"/>
      <c r="E69" s="185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 x14ac:dyDescent="0.25">
      <c r="A70" s="8"/>
      <c r="B70" s="8"/>
      <c r="C70" s="8"/>
      <c r="D70" s="31"/>
      <c r="E70" s="185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 x14ac:dyDescent="0.25">
      <c r="A71" s="8"/>
      <c r="B71" s="8"/>
      <c r="C71" s="8"/>
      <c r="D71" s="31"/>
      <c r="E71" s="185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3"/>
      <c r="F73" s="83"/>
      <c r="G73" s="83"/>
      <c r="H73" s="83"/>
    </row>
    <row r="74" spans="1:22" ht="5.25" customHeight="1" x14ac:dyDescent="0.25">
      <c r="E74" s="84"/>
      <c r="F74" s="84"/>
      <c r="G74" s="84"/>
      <c r="H74" s="84"/>
    </row>
    <row r="75" spans="1:22" ht="15" customHeight="1" x14ac:dyDescent="0.25">
      <c r="A75" s="8"/>
      <c r="B75" s="8"/>
      <c r="C75" s="8"/>
      <c r="D75" s="8"/>
      <c r="E75" s="186" t="s">
        <v>118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3"/>
      <c r="F76" s="83"/>
      <c r="G76" s="83"/>
      <c r="H76" s="83"/>
    </row>
    <row r="77" spans="1:22" ht="5.25" customHeight="1" x14ac:dyDescent="0.25">
      <c r="E77" s="84"/>
      <c r="F77" s="84"/>
      <c r="G77" s="84"/>
      <c r="H77" s="84"/>
    </row>
    <row r="78" spans="1:22" ht="42" customHeight="1" x14ac:dyDescent="0.25">
      <c r="A78" s="40"/>
      <c r="B78" s="40"/>
      <c r="C78" s="58"/>
      <c r="D78" s="43"/>
      <c r="E78" s="185" t="s">
        <v>119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5" t="s">
        <v>121</v>
      </c>
      <c r="F80" s="185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3"/>
      <c r="F83" s="83"/>
      <c r="G83" s="83"/>
      <c r="H83" s="83"/>
    </row>
    <row r="84" spans="5:8" ht="5.25" customHeight="1" x14ac:dyDescent="0.25">
      <c r="E84" s="84"/>
      <c r="F84" s="84"/>
      <c r="G84" s="84"/>
      <c r="H84" s="84"/>
    </row>
    <row r="85" spans="5:8" ht="30.75" customHeight="1" x14ac:dyDescent="0.25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25">
      <c r="E86" s="184" t="s">
        <v>30</v>
      </c>
      <c r="F86" s="85" t="s">
        <v>122</v>
      </c>
      <c r="G86" s="86"/>
      <c r="H86" s="166"/>
    </row>
    <row r="87" spans="5:8" ht="0" hidden="1" customHeight="1" x14ac:dyDescent="0.25">
      <c r="E87" s="184"/>
      <c r="F87" s="85" t="s">
        <v>123</v>
      </c>
      <c r="G87" s="86"/>
      <c r="H87" s="166"/>
    </row>
    <row r="88" spans="5:8" ht="0" hidden="1" customHeight="1" x14ac:dyDescent="0.25">
      <c r="E88" s="184" t="s">
        <v>124</v>
      </c>
      <c r="F88" s="85" t="s">
        <v>122</v>
      </c>
      <c r="G88" s="86"/>
      <c r="H88" s="166"/>
    </row>
    <row r="89" spans="5:8" ht="0" hidden="1" customHeight="1" x14ac:dyDescent="0.25">
      <c r="E89" s="184"/>
      <c r="F89" s="85" t="s">
        <v>123</v>
      </c>
      <c r="G89" s="86"/>
      <c r="H89" s="166"/>
    </row>
    <row r="90" spans="5:8" ht="0" hidden="1" customHeight="1" x14ac:dyDescent="0.25">
      <c r="E90" s="184" t="s">
        <v>125</v>
      </c>
      <c r="F90" s="85" t="s">
        <v>122</v>
      </c>
      <c r="G90" s="86"/>
      <c r="H90" s="166"/>
    </row>
    <row r="91" spans="5:8" ht="0" hidden="1" customHeight="1" x14ac:dyDescent="0.25">
      <c r="E91" s="184"/>
      <c r="F91" s="85" t="s">
        <v>123</v>
      </c>
      <c r="G91" s="86"/>
      <c r="H91" s="166"/>
    </row>
    <row r="92" spans="5:8" ht="0" hidden="1" customHeight="1" x14ac:dyDescent="0.25">
      <c r="E92" s="184" t="s">
        <v>126</v>
      </c>
      <c r="F92" s="85" t="s">
        <v>122</v>
      </c>
      <c r="G92" s="86"/>
      <c r="H92" s="166"/>
    </row>
    <row r="93" spans="5:8" ht="0" hidden="1" customHeight="1" x14ac:dyDescent="0.25">
      <c r="E93" s="184"/>
      <c r="F93" s="85" t="s">
        <v>123</v>
      </c>
      <c r="G93" s="86"/>
      <c r="H93" s="166"/>
    </row>
    <row r="94" spans="5:8" ht="0" hidden="1" customHeight="1" x14ac:dyDescent="0.25">
      <c r="E94" s="184" t="s">
        <v>127</v>
      </c>
      <c r="F94" s="85" t="s">
        <v>122</v>
      </c>
      <c r="G94" s="86"/>
      <c r="H94" s="166"/>
    </row>
    <row r="95" spans="5:8" ht="0" hidden="1" customHeight="1" x14ac:dyDescent="0.25">
      <c r="E95" s="184"/>
      <c r="F95" s="85" t="s">
        <v>123</v>
      </c>
      <c r="G95" s="86"/>
      <c r="H95" s="166"/>
    </row>
    <row r="96" spans="5:8" ht="0" hidden="1" customHeight="1" x14ac:dyDescent="0.25">
      <c r="E96" s="184" t="s">
        <v>128</v>
      </c>
      <c r="F96" s="85" t="s">
        <v>122</v>
      </c>
      <c r="G96" s="86"/>
      <c r="H96" s="166"/>
    </row>
    <row r="97" spans="5:8" ht="0" hidden="1" customHeight="1" x14ac:dyDescent="0.25">
      <c r="E97" s="184"/>
      <c r="F97" s="85" t="s">
        <v>123</v>
      </c>
      <c r="G97" s="86"/>
      <c r="H97" s="166"/>
    </row>
    <row r="98" spans="5:8" ht="0" hidden="1" customHeight="1" x14ac:dyDescent="0.25">
      <c r="E98" s="184" t="s">
        <v>129</v>
      </c>
      <c r="F98" s="85" t="s">
        <v>122</v>
      </c>
      <c r="G98" s="86"/>
      <c r="H98" s="166"/>
    </row>
    <row r="99" spans="5:8" ht="0" hidden="1" customHeight="1" x14ac:dyDescent="0.25">
      <c r="E99" s="184"/>
      <c r="F99" s="85" t="s">
        <v>123</v>
      </c>
      <c r="G99" s="86"/>
      <c r="H99" s="166"/>
    </row>
    <row r="100" spans="5:8" ht="0" hidden="1" customHeight="1" x14ac:dyDescent="0.25">
      <c r="E100" s="184" t="s">
        <v>130</v>
      </c>
      <c r="F100" s="85" t="s">
        <v>122</v>
      </c>
      <c r="G100" s="86"/>
      <c r="H100" s="166"/>
    </row>
    <row r="101" spans="5:8" ht="0" hidden="1" customHeight="1" x14ac:dyDescent="0.25">
      <c r="E101" s="184"/>
      <c r="F101" s="85" t="s">
        <v>123</v>
      </c>
      <c r="G101" s="86"/>
      <c r="H101" s="166"/>
    </row>
    <row r="102" spans="5:8" ht="0" hidden="1" customHeight="1" x14ac:dyDescent="0.25">
      <c r="E102" s="184" t="s">
        <v>131</v>
      </c>
      <c r="F102" s="85" t="s">
        <v>122</v>
      </c>
      <c r="G102" s="86"/>
      <c r="H102" s="166"/>
    </row>
    <row r="103" spans="5:8" ht="0" hidden="1" customHeight="1" x14ac:dyDescent="0.25">
      <c r="E103" s="184"/>
      <c r="F103" s="85" t="s">
        <v>123</v>
      </c>
      <c r="G103" s="86"/>
      <c r="H103" s="166"/>
    </row>
    <row r="104" spans="5:8" ht="0" hidden="1" customHeight="1" x14ac:dyDescent="0.25">
      <c r="E104" s="184" t="s">
        <v>132</v>
      </c>
      <c r="F104" s="85" t="s">
        <v>122</v>
      </c>
      <c r="G104" s="86"/>
      <c r="H104" s="166"/>
    </row>
    <row r="105" spans="5:8" ht="0" hidden="1" customHeight="1" x14ac:dyDescent="0.25">
      <c r="E105" s="184"/>
      <c r="F105" s="85" t="s">
        <v>123</v>
      </c>
      <c r="G105" s="86"/>
      <c r="H105" s="166"/>
    </row>
    <row r="106" spans="5:8" ht="0" hidden="1" customHeight="1" x14ac:dyDescent="0.25">
      <c r="E106" s="184" t="s">
        <v>133</v>
      </c>
      <c r="F106" s="85" t="s">
        <v>122</v>
      </c>
      <c r="G106" s="86"/>
      <c r="H106" s="166"/>
    </row>
    <row r="107" spans="5:8" ht="0" hidden="1" customHeight="1" x14ac:dyDescent="0.25">
      <c r="E107" s="184"/>
      <c r="F107" s="85" t="s">
        <v>123</v>
      </c>
      <c r="G107" s="86"/>
      <c r="H107" s="166"/>
    </row>
    <row r="108" spans="5:8" ht="0" hidden="1" customHeight="1" x14ac:dyDescent="0.25">
      <c r="E108" s="184" t="s">
        <v>134</v>
      </c>
      <c r="F108" s="85" t="s">
        <v>122</v>
      </c>
      <c r="G108" s="86"/>
      <c r="H108" s="166"/>
    </row>
    <row r="109" spans="5:8" ht="0" hidden="1" customHeight="1" x14ac:dyDescent="0.25">
      <c r="E109" s="184"/>
      <c r="F109" s="85" t="s">
        <v>123</v>
      </c>
      <c r="G109" s="86"/>
      <c r="H109" s="166"/>
    </row>
    <row r="110" spans="5:8" ht="5.25" customHeight="1" x14ac:dyDescent="0.25">
      <c r="E110" s="83"/>
      <c r="F110" s="83"/>
      <c r="G110" s="83"/>
      <c r="H110" s="83"/>
    </row>
    <row r="111" spans="5:8" ht="5.25" customHeight="1" x14ac:dyDescent="0.25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D7" workbookViewId="0">
      <selection activeCell="N89" sqref="N89"/>
    </sheetView>
  </sheetViews>
  <sheetFormatPr defaultRowHeight="10.5" customHeight="1" x14ac:dyDescent="0.25"/>
  <cols>
    <col min="1" max="2" width="4.7109375" style="167" hidden="1" customWidth="1"/>
    <col min="3" max="3" width="2.7109375" style="167" customWidth="1"/>
    <col min="4" max="4" width="3.7109375" style="167" customWidth="1"/>
    <col min="5" max="5" width="5.7109375" style="167" customWidth="1"/>
    <col min="6" max="6" width="55.7109375" style="167" customWidth="1"/>
    <col min="7" max="7" width="6.7109375" style="167" customWidth="1"/>
    <col min="8" max="8" width="1.7109375" style="167" hidden="1" customWidth="1"/>
    <col min="9" max="16" width="13.7109375" style="167" customWidth="1"/>
    <col min="17" max="17" width="1.7109375" style="167" hidden="1" customWidth="1"/>
    <col min="18" max="18" width="25.7109375" style="167" customWidth="1"/>
  </cols>
  <sheetData>
    <row r="1" spans="1:18" ht="10.5" hidden="1" customHeight="1" x14ac:dyDescent="0.25"/>
    <row r="2" spans="1:18" ht="10.5" hidden="1" customHeight="1" x14ac:dyDescent="0.25"/>
    <row r="3" spans="1:18" ht="10.5" hidden="1" customHeight="1" x14ac:dyDescent="0.25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 x14ac:dyDescent="0.25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25">
      <c r="A5" s="66"/>
    </row>
    <row r="6" spans="1:18" ht="10.5" hidden="1" customHeight="1" x14ac:dyDescent="0.25">
      <c r="A6" s="66"/>
    </row>
    <row r="7" spans="1:18" ht="6" customHeight="1" x14ac:dyDescent="0.25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25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25">
      <c r="D9" s="109" t="str">
        <f>IF(ORG="","Не определено",ORG)</f>
        <v>АО "УКБП"</v>
      </c>
      <c r="E9" s="109"/>
      <c r="F9" s="109"/>
    </row>
    <row r="10" spans="1:18" ht="15" customHeight="1" x14ac:dyDescent="0.25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 x14ac:dyDescent="0.25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 x14ac:dyDescent="0.25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 x14ac:dyDescent="0.25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 x14ac:dyDescent="0.25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25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25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25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25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25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25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25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25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25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25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25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25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25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25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25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25">
      <c r="C30" s="61"/>
      <c r="D30" s="202"/>
      <c r="E30" s="121" t="s">
        <v>184</v>
      </c>
      <c r="F30" s="111" t="s">
        <v>185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25">
      <c r="C31" s="61"/>
      <c r="D31" s="202"/>
      <c r="E31" s="121" t="s">
        <v>186</v>
      </c>
      <c r="F31" s="111" t="s">
        <v>187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 x14ac:dyDescent="0.25">
      <c r="C32" s="61"/>
      <c r="D32" s="202"/>
      <c r="E32" s="121" t="s">
        <v>188</v>
      </c>
      <c r="F32" s="111" t="s">
        <v>189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 x14ac:dyDescent="0.25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25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25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0</v>
      </c>
      <c r="J35" s="60"/>
      <c r="K35" s="60"/>
      <c r="L35" s="60">
        <f>SUM(L38:L39)</f>
        <v>0</v>
      </c>
      <c r="M35" s="127">
        <f>SUM(N35:P35)</f>
        <v>0</v>
      </c>
      <c r="N35" s="127"/>
      <c r="O35" s="127"/>
      <c r="P35" s="127">
        <f>SUM(P38:P39)</f>
        <v>0</v>
      </c>
      <c r="R35" s="119"/>
    </row>
    <row r="36" spans="3:18" ht="6" hidden="1" customHeight="1" x14ac:dyDescent="0.25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25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25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25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25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25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25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25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25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25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25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25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25">
      <c r="C48" s="61"/>
      <c r="D48" s="202"/>
      <c r="E48" s="121" t="s">
        <v>184</v>
      </c>
      <c r="F48" s="111" t="s">
        <v>185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25">
      <c r="C49" s="61"/>
      <c r="D49" s="202"/>
      <c r="E49" s="121" t="s">
        <v>186</v>
      </c>
      <c r="F49" s="111" t="s">
        <v>187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25">
      <c r="C50" s="61"/>
      <c r="D50" s="202"/>
      <c r="E50" s="121" t="s">
        <v>188</v>
      </c>
      <c r="F50" s="111" t="s">
        <v>189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25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25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25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25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25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/>
      <c r="K55" s="60"/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25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25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25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25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25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 x14ac:dyDescent="0.25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25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25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25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25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25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25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1142.5739999999998</v>
      </c>
      <c r="J67" s="70">
        <v>1058.7639999999999</v>
      </c>
      <c r="K67" s="70">
        <v>83.81</v>
      </c>
      <c r="L67" s="70"/>
      <c r="M67" s="127">
        <f>SUM(N67:P67)</f>
        <v>2295831.0664999997</v>
      </c>
      <c r="N67" s="128">
        <v>2127427.443</v>
      </c>
      <c r="O67" s="128">
        <v>168403.62349999999</v>
      </c>
      <c r="P67" s="128"/>
      <c r="R67" s="119"/>
    </row>
    <row r="68" spans="3:18" ht="15" customHeight="1" x14ac:dyDescent="0.25">
      <c r="C68" s="61"/>
      <c r="D68" s="205"/>
      <c r="E68" s="121" t="s">
        <v>184</v>
      </c>
      <c r="F68" s="111" t="s">
        <v>185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 x14ac:dyDescent="0.25">
      <c r="C69" s="61"/>
      <c r="D69" s="205"/>
      <c r="E69" s="121" t="s">
        <v>186</v>
      </c>
      <c r="F69" s="111" t="s">
        <v>187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 x14ac:dyDescent="0.25">
      <c r="C70" s="61"/>
      <c r="D70" s="205"/>
      <c r="E70" s="121" t="s">
        <v>188</v>
      </c>
      <c r="F70" s="111" t="s">
        <v>189</v>
      </c>
      <c r="G70" s="117"/>
      <c r="I70" s="60">
        <f>SUM(J70:L70)</f>
        <v>1142.5739999999998</v>
      </c>
      <c r="J70" s="60">
        <f>SUM(J54,J55,J60,J64,J65,J67)</f>
        <v>1058.7639999999999</v>
      </c>
      <c r="K70" s="60">
        <f>SUM(K54,K55,K60,K64,K65,K67)</f>
        <v>83.81</v>
      </c>
      <c r="L70" s="60">
        <f>SUM(L54,L55,L60,L64,L65,L67)</f>
        <v>0</v>
      </c>
      <c r="M70" s="127">
        <f>SUM(N70:P70)</f>
        <v>2295831.0664999997</v>
      </c>
      <c r="N70" s="127">
        <f>SUM(N54,N55,N60,N64,N65,N67)</f>
        <v>2127427.443</v>
      </c>
      <c r="O70" s="127">
        <f>SUM(O54,O55,O60,O64,O65,O67)</f>
        <v>168403.62349999999</v>
      </c>
      <c r="P70" s="127">
        <f>SUM(P54,P55,P60,P64,P65,P67)</f>
        <v>0</v>
      </c>
      <c r="R70" s="120"/>
    </row>
    <row r="71" spans="3:18" ht="15" customHeight="1" x14ac:dyDescent="0.25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25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7.0039999999999996</v>
      </c>
      <c r="J72" s="70">
        <v>1.113</v>
      </c>
      <c r="K72" s="70">
        <v>5.891</v>
      </c>
      <c r="L72" s="70"/>
      <c r="M72" s="127">
        <f>SUM(N72:P72)</f>
        <v>15095.38213</v>
      </c>
      <c r="N72" s="128">
        <v>2398.80438</v>
      </c>
      <c r="O72" s="128">
        <v>12696.57775</v>
      </c>
      <c r="P72" s="128"/>
      <c r="R72" s="119"/>
    </row>
    <row r="73" spans="3:18" ht="15" customHeight="1" x14ac:dyDescent="0.25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173.80500000000001</v>
      </c>
      <c r="J73" s="60">
        <f>SUM(J76:J77)</f>
        <v>0</v>
      </c>
      <c r="K73" s="60">
        <f>SUM(K76:K77)</f>
        <v>173.80500000000001</v>
      </c>
      <c r="L73" s="60">
        <f>SUM(L76:L77)</f>
        <v>0</v>
      </c>
      <c r="M73" s="127">
        <f>SUM(N73:P73)</f>
        <v>374594.96429999999</v>
      </c>
      <c r="N73" s="127">
        <f>SUM(N76:N77)</f>
        <v>0</v>
      </c>
      <c r="O73" s="127">
        <f>SUM(O76:O77)</f>
        <v>374594.96429999999</v>
      </c>
      <c r="P73" s="127">
        <f>SUM(P76:P77)</f>
        <v>0</v>
      </c>
      <c r="R73" s="119"/>
    </row>
    <row r="74" spans="3:18" ht="6" hidden="1" customHeight="1" x14ac:dyDescent="0.25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25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25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 x14ac:dyDescent="0.25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173.80500000000001</v>
      </c>
      <c r="J77" s="70"/>
      <c r="K77" s="70">
        <v>173.80500000000001</v>
      </c>
      <c r="L77" s="70"/>
      <c r="M77" s="127">
        <f>SUM(N77:P77)</f>
        <v>374594.96429999999</v>
      </c>
      <c r="N77" s="128"/>
      <c r="O77" s="128">
        <v>374594.96429999999</v>
      </c>
      <c r="P77" s="128"/>
      <c r="R77" s="119"/>
    </row>
    <row r="78" spans="3:18" ht="15" customHeight="1" x14ac:dyDescent="0.25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2.726</v>
      </c>
      <c r="J78" s="70">
        <v>2.726</v>
      </c>
      <c r="K78" s="70"/>
      <c r="L78" s="70"/>
      <c r="M78" s="127">
        <f>SUM(N78:P78)</f>
        <v>5875.2387600000002</v>
      </c>
      <c r="N78" s="128">
        <v>5875.2387600000002</v>
      </c>
      <c r="O78" s="128"/>
      <c r="P78" s="128"/>
      <c r="R78" s="119"/>
    </row>
    <row r="79" spans="3:18" ht="6" hidden="1" customHeight="1" x14ac:dyDescent="0.25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25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25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25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25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29.535</v>
      </c>
      <c r="J83" s="70"/>
      <c r="K83" s="70">
        <v>29.535</v>
      </c>
      <c r="L83" s="70"/>
      <c r="M83" s="127">
        <f>SUM(N83:P83)</f>
        <v>50086.04</v>
      </c>
      <c r="N83" s="128"/>
      <c r="O83" s="128">
        <v>50086.04</v>
      </c>
      <c r="P83" s="128"/>
      <c r="R83" s="119"/>
    </row>
    <row r="84" spans="3:18" ht="6" hidden="1" customHeight="1" x14ac:dyDescent="0.25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25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25">
      <c r="C86" s="61"/>
      <c r="D86" s="205"/>
      <c r="E86" s="121" t="s">
        <v>184</v>
      </c>
      <c r="F86" s="111" t="s">
        <v>185</v>
      </c>
      <c r="G86" s="117"/>
      <c r="I86" s="60">
        <f>SUM(J86:L86)</f>
        <v>183.535</v>
      </c>
      <c r="J86" s="60">
        <f>SUM(J72,J73,J78)</f>
        <v>3.839</v>
      </c>
      <c r="K86" s="60">
        <f>SUM(K72,K73,K78)</f>
        <v>179.696</v>
      </c>
      <c r="L86" s="60">
        <f>SUM(L72,L73,L78)</f>
        <v>0</v>
      </c>
      <c r="M86" s="127">
        <f>SUM(N86:P86)</f>
        <v>395565.58519000001</v>
      </c>
      <c r="N86" s="127">
        <f>SUM(N72,N73,N78)</f>
        <v>8274.0431399999998</v>
      </c>
      <c r="O86" s="127">
        <f>SUM(O72,O73,O78)</f>
        <v>387291.54204999999</v>
      </c>
      <c r="P86" s="127">
        <f>SUM(P72,P73,P78)</f>
        <v>0</v>
      </c>
      <c r="R86" s="120"/>
    </row>
    <row r="87" spans="3:18" ht="15" customHeight="1" x14ac:dyDescent="0.25">
      <c r="C87" s="61"/>
      <c r="D87" s="205"/>
      <c r="E87" s="121" t="s">
        <v>186</v>
      </c>
      <c r="F87" s="111" t="s">
        <v>187</v>
      </c>
      <c r="G87" s="117"/>
      <c r="I87" s="60">
        <f>SUM(J87:L87)</f>
        <v>183.535</v>
      </c>
      <c r="J87" s="60">
        <f>SUM(J72,J73,J78,J82)</f>
        <v>3.839</v>
      </c>
      <c r="K87" s="60">
        <f>SUM(K72,K73,K78,K82)</f>
        <v>179.696</v>
      </c>
      <c r="L87" s="60">
        <f>SUM(L72,L73,L78,L82)</f>
        <v>0</v>
      </c>
      <c r="M87" s="127">
        <f>SUM(N87:P87)</f>
        <v>395565.58519000001</v>
      </c>
      <c r="N87" s="127">
        <f>SUM(N72,N73,N78,N82)</f>
        <v>8274.0431399999998</v>
      </c>
      <c r="O87" s="127">
        <f>SUM(O72,O73,O78,O82)</f>
        <v>387291.54204999999</v>
      </c>
      <c r="P87" s="127">
        <f>SUM(P72,P73,P78,P82)</f>
        <v>0</v>
      </c>
      <c r="R87" s="143"/>
    </row>
    <row r="88" spans="3:18" ht="15" customHeight="1" x14ac:dyDescent="0.25">
      <c r="C88" s="61"/>
      <c r="D88" s="205"/>
      <c r="E88" s="137" t="s">
        <v>188</v>
      </c>
      <c r="F88" s="138" t="s">
        <v>189</v>
      </c>
      <c r="G88" s="117"/>
      <c r="I88" s="60">
        <f>SUM(J88:L88)</f>
        <v>213.07</v>
      </c>
      <c r="J88" s="60">
        <f>SUM(J72,J73,J78,J82,J83,J85)</f>
        <v>3.839</v>
      </c>
      <c r="K88" s="60">
        <f>SUM(K72,K73,K78,K82,K83,K85)</f>
        <v>209.23099999999999</v>
      </c>
      <c r="L88" s="60">
        <f>SUM(L72,L73,L78,L82,L83,L85)</f>
        <v>0</v>
      </c>
      <c r="M88" s="127">
        <f>SUM(N88:P88)</f>
        <v>445651.62518999999</v>
      </c>
      <c r="N88" s="127">
        <f>SUM(N72,N73,N78,N82,N83,N85)</f>
        <v>8274.0431399999998</v>
      </c>
      <c r="O88" s="127">
        <f>SUM(O72,O73,O78,O82,O83,O85)</f>
        <v>437377.58204999997</v>
      </c>
      <c r="P88" s="127">
        <f>SUM(P72,P73,P78,P82,P83,P85)</f>
        <v>0</v>
      </c>
      <c r="R88" s="120"/>
    </row>
    <row r="89" spans="3:18" ht="15" customHeight="1" x14ac:dyDescent="0.25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1355.6439999999998</v>
      </c>
      <c r="J89" s="60">
        <f>SUM(J70,J88)</f>
        <v>1062.6029999999998</v>
      </c>
      <c r="K89" s="60">
        <f>SUM(K70,K88)</f>
        <v>293.041</v>
      </c>
      <c r="L89" s="60">
        <f>SUM(L70,L88)</f>
        <v>0</v>
      </c>
      <c r="M89" s="127">
        <f>SUM(N89:P89)</f>
        <v>2741482.6916900002</v>
      </c>
      <c r="N89" s="127">
        <f>SUM(N70,N88)</f>
        <v>2135701.4861400002</v>
      </c>
      <c r="O89" s="127">
        <f>SUM(O70,O88)</f>
        <v>605781.20554999996</v>
      </c>
      <c r="P89" s="127">
        <f>SUM(P70,P88)</f>
        <v>0</v>
      </c>
      <c r="R89" s="120"/>
    </row>
    <row r="90" spans="3:18" ht="6" hidden="1" customHeight="1" x14ac:dyDescent="0.25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25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25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7.0039999999999996</v>
      </c>
      <c r="J92" s="60">
        <f t="shared" si="0"/>
        <v>1.113</v>
      </c>
      <c r="K92" s="60">
        <f t="shared" si="0"/>
        <v>5.891</v>
      </c>
      <c r="L92" s="60">
        <f t="shared" si="0"/>
        <v>0</v>
      </c>
      <c r="M92" s="127">
        <f t="shared" si="0"/>
        <v>15095.38213</v>
      </c>
      <c r="N92" s="127">
        <f t="shared" si="0"/>
        <v>2398.80438</v>
      </c>
      <c r="O92" s="127">
        <f t="shared" si="0"/>
        <v>12696.57775</v>
      </c>
      <c r="P92" s="127">
        <f t="shared" si="0"/>
        <v>0</v>
      </c>
      <c r="R92" s="120"/>
    </row>
    <row r="93" spans="3:18" ht="15" customHeight="1" x14ac:dyDescent="0.25">
      <c r="C93" s="61"/>
      <c r="D93" s="198"/>
      <c r="E93" s="121" t="s">
        <v>163</v>
      </c>
      <c r="F93" s="111" t="s">
        <v>164</v>
      </c>
      <c r="G93" s="117"/>
      <c r="I93" s="60">
        <f t="shared" si="0"/>
        <v>173.80500000000001</v>
      </c>
      <c r="J93" s="60">
        <f t="shared" si="0"/>
        <v>0</v>
      </c>
      <c r="K93" s="60">
        <f t="shared" si="0"/>
        <v>173.80500000000001</v>
      </c>
      <c r="L93" s="60">
        <f t="shared" si="0"/>
        <v>0</v>
      </c>
      <c r="M93" s="127">
        <f t="shared" si="0"/>
        <v>374594.96429999999</v>
      </c>
      <c r="N93" s="127">
        <f t="shared" si="0"/>
        <v>0</v>
      </c>
      <c r="O93" s="127">
        <f t="shared" si="0"/>
        <v>374594.96429999999</v>
      </c>
      <c r="P93" s="127">
        <f t="shared" si="0"/>
        <v>0</v>
      </c>
      <c r="R93" s="120"/>
    </row>
    <row r="94" spans="3:18" ht="6" hidden="1" customHeight="1" x14ac:dyDescent="0.25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25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25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 x14ac:dyDescent="0.25">
      <c r="C97" s="61"/>
      <c r="D97" s="198"/>
      <c r="E97" s="121" t="s">
        <v>169</v>
      </c>
      <c r="F97" s="112" t="s">
        <v>170</v>
      </c>
      <c r="G97" s="117"/>
      <c r="I97" s="60">
        <f t="shared" si="1"/>
        <v>173.80500000000001</v>
      </c>
      <c r="J97" s="60">
        <f t="shared" si="1"/>
        <v>0</v>
      </c>
      <c r="K97" s="60">
        <f t="shared" si="1"/>
        <v>173.80500000000001</v>
      </c>
      <c r="L97" s="60">
        <f t="shared" si="1"/>
        <v>0</v>
      </c>
      <c r="M97" s="127">
        <f t="shared" si="1"/>
        <v>374594.96429999999</v>
      </c>
      <c r="N97" s="127">
        <f t="shared" si="1"/>
        <v>0</v>
      </c>
      <c r="O97" s="127">
        <f t="shared" si="1"/>
        <v>374594.96429999999</v>
      </c>
      <c r="P97" s="127">
        <f t="shared" si="1"/>
        <v>0</v>
      </c>
      <c r="R97" s="120"/>
    </row>
    <row r="98" spans="3:18" ht="15" customHeight="1" x14ac:dyDescent="0.25">
      <c r="C98" s="61"/>
      <c r="D98" s="198"/>
      <c r="E98" s="121" t="s">
        <v>172</v>
      </c>
      <c r="F98" s="111" t="s">
        <v>173</v>
      </c>
      <c r="G98" s="117"/>
      <c r="I98" s="60">
        <f t="shared" si="1"/>
        <v>2.726</v>
      </c>
      <c r="J98" s="60">
        <f t="shared" si="1"/>
        <v>2.726</v>
      </c>
      <c r="K98" s="60">
        <f t="shared" si="1"/>
        <v>0</v>
      </c>
      <c r="L98" s="60">
        <f t="shared" si="1"/>
        <v>0</v>
      </c>
      <c r="M98" s="127">
        <f t="shared" si="1"/>
        <v>5875.2387600000002</v>
      </c>
      <c r="N98" s="127">
        <f t="shared" si="1"/>
        <v>5875.2387600000002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 x14ac:dyDescent="0.25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25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25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25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25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29.535</v>
      </c>
      <c r="J103" s="60">
        <f t="shared" si="2"/>
        <v>0</v>
      </c>
      <c r="K103" s="60">
        <f t="shared" si="2"/>
        <v>29.535</v>
      </c>
      <c r="L103" s="60">
        <f t="shared" si="2"/>
        <v>0</v>
      </c>
      <c r="M103" s="127">
        <f t="shared" si="2"/>
        <v>50086.04</v>
      </c>
      <c r="N103" s="127">
        <f t="shared" si="2"/>
        <v>0</v>
      </c>
      <c r="O103" s="127">
        <f t="shared" si="2"/>
        <v>50086.04</v>
      </c>
      <c r="P103" s="127">
        <f t="shared" si="2"/>
        <v>0</v>
      </c>
      <c r="R103" s="120"/>
    </row>
    <row r="104" spans="3:18" ht="6" hidden="1" customHeight="1" x14ac:dyDescent="0.25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25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1142.5739999999998</v>
      </c>
      <c r="J105" s="60">
        <f t="shared" si="3"/>
        <v>1058.7639999999999</v>
      </c>
      <c r="K105" s="60">
        <f t="shared" si="3"/>
        <v>83.81</v>
      </c>
      <c r="L105" s="60">
        <f t="shared" si="3"/>
        <v>0</v>
      </c>
      <c r="M105" s="127">
        <f t="shared" si="3"/>
        <v>2295831.0664999997</v>
      </c>
      <c r="N105" s="127">
        <f t="shared" si="3"/>
        <v>2127427.443</v>
      </c>
      <c r="O105" s="127">
        <f t="shared" si="3"/>
        <v>168403.62349999999</v>
      </c>
      <c r="P105" s="127">
        <f t="shared" si="3"/>
        <v>0</v>
      </c>
      <c r="R105" s="120"/>
    </row>
    <row r="106" spans="3:18" ht="15" customHeight="1" x14ac:dyDescent="0.25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183.535</v>
      </c>
      <c r="J106" s="60">
        <f t="shared" si="3"/>
        <v>3.839</v>
      </c>
      <c r="K106" s="60">
        <f t="shared" si="3"/>
        <v>179.696</v>
      </c>
      <c r="L106" s="60">
        <f t="shared" si="3"/>
        <v>0</v>
      </c>
      <c r="M106" s="127">
        <f t="shared" si="3"/>
        <v>395565.58519000001</v>
      </c>
      <c r="N106" s="127">
        <f t="shared" si="3"/>
        <v>8274.0431399999998</v>
      </c>
      <c r="O106" s="127">
        <f t="shared" si="3"/>
        <v>387291.54204999999</v>
      </c>
      <c r="P106" s="127">
        <f t="shared" si="3"/>
        <v>0</v>
      </c>
      <c r="R106" s="120"/>
    </row>
    <row r="107" spans="3:18" ht="15" customHeight="1" x14ac:dyDescent="0.25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183.535</v>
      </c>
      <c r="J107" s="60">
        <f t="shared" si="3"/>
        <v>3.839</v>
      </c>
      <c r="K107" s="60">
        <f t="shared" si="3"/>
        <v>179.696</v>
      </c>
      <c r="L107" s="60">
        <f t="shared" si="3"/>
        <v>0</v>
      </c>
      <c r="M107" s="127">
        <f t="shared" si="3"/>
        <v>395565.58519000001</v>
      </c>
      <c r="N107" s="127">
        <f t="shared" si="3"/>
        <v>8274.0431399999998</v>
      </c>
      <c r="O107" s="127">
        <f t="shared" si="3"/>
        <v>387291.54204999999</v>
      </c>
      <c r="P107" s="127">
        <f t="shared" si="3"/>
        <v>0</v>
      </c>
      <c r="R107" s="120"/>
    </row>
    <row r="108" spans="3:18" ht="15" customHeight="1" x14ac:dyDescent="0.25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1355.6439999999998</v>
      </c>
      <c r="J108" s="60">
        <f t="shared" si="3"/>
        <v>1062.6029999999998</v>
      </c>
      <c r="K108" s="60">
        <f t="shared" si="3"/>
        <v>293.041</v>
      </c>
      <c r="L108" s="60">
        <f t="shared" si="3"/>
        <v>0</v>
      </c>
      <c r="M108" s="127">
        <f t="shared" si="3"/>
        <v>2741482.6916899998</v>
      </c>
      <c r="N108" s="127">
        <f t="shared" si="3"/>
        <v>2135701.4861400002</v>
      </c>
      <c r="O108" s="127">
        <f t="shared" si="3"/>
        <v>605781.20554999996</v>
      </c>
      <c r="P108" s="127">
        <f t="shared" si="3"/>
        <v>0</v>
      </c>
      <c r="R108" s="120"/>
    </row>
    <row r="109" spans="3:18" ht="6" hidden="1" customHeight="1" x14ac:dyDescent="0.25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25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25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25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25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25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25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25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25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25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25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25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25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25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25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25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25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25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25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25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183.535</v>
      </c>
      <c r="J128" s="60">
        <f t="shared" si="4"/>
        <v>3.839</v>
      </c>
      <c r="K128" s="60">
        <f t="shared" si="4"/>
        <v>179.696</v>
      </c>
      <c r="L128" s="60">
        <f t="shared" si="4"/>
        <v>0</v>
      </c>
      <c r="M128" s="127">
        <f t="shared" si="4"/>
        <v>395565.58519000001</v>
      </c>
      <c r="N128" s="127">
        <f t="shared" si="4"/>
        <v>8274.0431399999998</v>
      </c>
      <c r="O128" s="127">
        <f t="shared" si="4"/>
        <v>387291.54204999999</v>
      </c>
      <c r="P128" s="127">
        <f t="shared" si="4"/>
        <v>0</v>
      </c>
      <c r="R128" s="120"/>
    </row>
    <row r="129" spans="3:18" ht="24" customHeight="1" x14ac:dyDescent="0.25">
      <c r="C129" s="61"/>
      <c r="D129" s="129"/>
      <c r="E129" s="130"/>
      <c r="F129" s="132" t="s">
        <v>223</v>
      </c>
      <c r="G129" s="131"/>
      <c r="I129" s="60">
        <f t="shared" si="4"/>
        <v>183.535</v>
      </c>
      <c r="J129" s="60">
        <f t="shared" si="4"/>
        <v>3.839</v>
      </c>
      <c r="K129" s="60">
        <f t="shared" si="4"/>
        <v>179.696</v>
      </c>
      <c r="L129" s="60">
        <f t="shared" si="4"/>
        <v>0</v>
      </c>
      <c r="M129" s="127">
        <f t="shared" si="4"/>
        <v>395565.58519000001</v>
      </c>
      <c r="N129" s="127">
        <f t="shared" si="4"/>
        <v>8274.0431399999998</v>
      </c>
      <c r="O129" s="127">
        <f t="shared" si="4"/>
        <v>387291.54204999999</v>
      </c>
      <c r="P129" s="127">
        <f t="shared" si="4"/>
        <v>0</v>
      </c>
      <c r="R129" s="120"/>
    </row>
    <row r="130" spans="3:18" ht="24" customHeight="1" x14ac:dyDescent="0.25">
      <c r="C130" s="61"/>
      <c r="D130" s="129"/>
      <c r="E130" s="130"/>
      <c r="F130" s="132" t="s">
        <v>224</v>
      </c>
      <c r="G130" s="131"/>
      <c r="I130" s="60">
        <f t="shared" ref="I130:P130" si="5">SUM(I51,I89)</f>
        <v>1355.6439999999998</v>
      </c>
      <c r="J130" s="60">
        <f t="shared" si="5"/>
        <v>1062.6029999999998</v>
      </c>
      <c r="K130" s="60">
        <f t="shared" si="5"/>
        <v>293.041</v>
      </c>
      <c r="L130" s="60">
        <f t="shared" si="5"/>
        <v>0</v>
      </c>
      <c r="M130" s="127">
        <f t="shared" si="5"/>
        <v>2741482.6916900002</v>
      </c>
      <c r="N130" s="127">
        <f t="shared" si="5"/>
        <v>2135701.4861400002</v>
      </c>
      <c r="O130" s="127">
        <f t="shared" si="5"/>
        <v>605781.20554999996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49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25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 x14ac:dyDescent="0.25"/>
    <row r="2" spans="6:6" ht="10.5" hidden="1" customHeight="1" x14ac:dyDescent="0.25"/>
    <row r="3" spans="6:6" ht="10.5" hidden="1" customHeight="1" x14ac:dyDescent="0.25"/>
    <row r="4" spans="6:6" ht="10.5" hidden="1" customHeight="1" x14ac:dyDescent="0.25"/>
    <row r="5" spans="6:6" ht="10.5" hidden="1" customHeight="1" x14ac:dyDescent="0.25"/>
    <row r="6" spans="6:6" ht="10.5" hidden="1" customHeight="1" x14ac:dyDescent="0.25"/>
    <row r="7" spans="6:6" ht="10.5" hidden="1" customHeight="1" x14ac:dyDescent="0.25"/>
    <row r="9" spans="6:6" ht="18" customHeight="1" x14ac:dyDescent="0.25">
      <c r="F9" s="154" t="s">
        <v>225</v>
      </c>
    </row>
    <row r="10" spans="6:6" ht="12" customHeight="1" x14ac:dyDescent="0.25"/>
    <row r="11" spans="6:6" ht="27" customHeight="1" x14ac:dyDescent="0.25">
      <c r="F11" s="155"/>
    </row>
    <row r="12" spans="6:6" ht="27" customHeight="1" x14ac:dyDescent="0.25">
      <c r="F12" s="155"/>
    </row>
    <row r="13" spans="6:6" ht="27" customHeight="1" x14ac:dyDescent="0.25">
      <c r="F13" s="155"/>
    </row>
    <row r="14" spans="6:6" ht="27" customHeight="1" x14ac:dyDescent="0.25">
      <c r="F14" s="155"/>
    </row>
    <row r="15" spans="6:6" ht="27" customHeight="1" x14ac:dyDescent="0.25">
      <c r="F15" s="155"/>
    </row>
    <row r="16" spans="6:6" ht="27" customHeight="1" x14ac:dyDescent="0.25">
      <c r="F16" s="155"/>
    </row>
    <row r="17" spans="6:6" ht="27" customHeight="1" x14ac:dyDescent="0.25">
      <c r="F17" s="155"/>
    </row>
    <row r="18" spans="6:6" ht="27" customHeight="1" x14ac:dyDescent="0.25">
      <c r="F18" s="155"/>
    </row>
    <row r="19" spans="6:6" ht="27" customHeight="1" x14ac:dyDescent="0.25">
      <c r="F19" s="155"/>
    </row>
    <row r="20" spans="6:6" ht="27" customHeight="1" x14ac:dyDescent="0.25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 x14ac:dyDescent="0.25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 x14ac:dyDescent="0.25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 x14ac:dyDescent="0.25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 x14ac:dyDescent="0.25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 x14ac:dyDescent="0.25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 x14ac:dyDescent="0.25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 x14ac:dyDescent="0.25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 x14ac:dyDescent="0.25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 x14ac:dyDescent="0.25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 x14ac:dyDescent="0.25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 x14ac:dyDescent="0.25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 x14ac:dyDescent="0.25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 x14ac:dyDescent="0.25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 x14ac:dyDescent="0.25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25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 x14ac:dyDescent="0.25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 x14ac:dyDescent="0.25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 x14ac:dyDescent="0.25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25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 x14ac:dyDescent="0.25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 x14ac:dyDescent="0.25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25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 x14ac:dyDescent="0.25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 x14ac:dyDescent="0.25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 x14ac:dyDescent="0.25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 x14ac:dyDescent="0.25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 x14ac:dyDescent="0.25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 x14ac:dyDescent="0.25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 x14ac:dyDescent="0.25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 x14ac:dyDescent="0.25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 x14ac:dyDescent="0.25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 x14ac:dyDescent="0.25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 x14ac:dyDescent="0.25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25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25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 x14ac:dyDescent="0.25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 x14ac:dyDescent="0.25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25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25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25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25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25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25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25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25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25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25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25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25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25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25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25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25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25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25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25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25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25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25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25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25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25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25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25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25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25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25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25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25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25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25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25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25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25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25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25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25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25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25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25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25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25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25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25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25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25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25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25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25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25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25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25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25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25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25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25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25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25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25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25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25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25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25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25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25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25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25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25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25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25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25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25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25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25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25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25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25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25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25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25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25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25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25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25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25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25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25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25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25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25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25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25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25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25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25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25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25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25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25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25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25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25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25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25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25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25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25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25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25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25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25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25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25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25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25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25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25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25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25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25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25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25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25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25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25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25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25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25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25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25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25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25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25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25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25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25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25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25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25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25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25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25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25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25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25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25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25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25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25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25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25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25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25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25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25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25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25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25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25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25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25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25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25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25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25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25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25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25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25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25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25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25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25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25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25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25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25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25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25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25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25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25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25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25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25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25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25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25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25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25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25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25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25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25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25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25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25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25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25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25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25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25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25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25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25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25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25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25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25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25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25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25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25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25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25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25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25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25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25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25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25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25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25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25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25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25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25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25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25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25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25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25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25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25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25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25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25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25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25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25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25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25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25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25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25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25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25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25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25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25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25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25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25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25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25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25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25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25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25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25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25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25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25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25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25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25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25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25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25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25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25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25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25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25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25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25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25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25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25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25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25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25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25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25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25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25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25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25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25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25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25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25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25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25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25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25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25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25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25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25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25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25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25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25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25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25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25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25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25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25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25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25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25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25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25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25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25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25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25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25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25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25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25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25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25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25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25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25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25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25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25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25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25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25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25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25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25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25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25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25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25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25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25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25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25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25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25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25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25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25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25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25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25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25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25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25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25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25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25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25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25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25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25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25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25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25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25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25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25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25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25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25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25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25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25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25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25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25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25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25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25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25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25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25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25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25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25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25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25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25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25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25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25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25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25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25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25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25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25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25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25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25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25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25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25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25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25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25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25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25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25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25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25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25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25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25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25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25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25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25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25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25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25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25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25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25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25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25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25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25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25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25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25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25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25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25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25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25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25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25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25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25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25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25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25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25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25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25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25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25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25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25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25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25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25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25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25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25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25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25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25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25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25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25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25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25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25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25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25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25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25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25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25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25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25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25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25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25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25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25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25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25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25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25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25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25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25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25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25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25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25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25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25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25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25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25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25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25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25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25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25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25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25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25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25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25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25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25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25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25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25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25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25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25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25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25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25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25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25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25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25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25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25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25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25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25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25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25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25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25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25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25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25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25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25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25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25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25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25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25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25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25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25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25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25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25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25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25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25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25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25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25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25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25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25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25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25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25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25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25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25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25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25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25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25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25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25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25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25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25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25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25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25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25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25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25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25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25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25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25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25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25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25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25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25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25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25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25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25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25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25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25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25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25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25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25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25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25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25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25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25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25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25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25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25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25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25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25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25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25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25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25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25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25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25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25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25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25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25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25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25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25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25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25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25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25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25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25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25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25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25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25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25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25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25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25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25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25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25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25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25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25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25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25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25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25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25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25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25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25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25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25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25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25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25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25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25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25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25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25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25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25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25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25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25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25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25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25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25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25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25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25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25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25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25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25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25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25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25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25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25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25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25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25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25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25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25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25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25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25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25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25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25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25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25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25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25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25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25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25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25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25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25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25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25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25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25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25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25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25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25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25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25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25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25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25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25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25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25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25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25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25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25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25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25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25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25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25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25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25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25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25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25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25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25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25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25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25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25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25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25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25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25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25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25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25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25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25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25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25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25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25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25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25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25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25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25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25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25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25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25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25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25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25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25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25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25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25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25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25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25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25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25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25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25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25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25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25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25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25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25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25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25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25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25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25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25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25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25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25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25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25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25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25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25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25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25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25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25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25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25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25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25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25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25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25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25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25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25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25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25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25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25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25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25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25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25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25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25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25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25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25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25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25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25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25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25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25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25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25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25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25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25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25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25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25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25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25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25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25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25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25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25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25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25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25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25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25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25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25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25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25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25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25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25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25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25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25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25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25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25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25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25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25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25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25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25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25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25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25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25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25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25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25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25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25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25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25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25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25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25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25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25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25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25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25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25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25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25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25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25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25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25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25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25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25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25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25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25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25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25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25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25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25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25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25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25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25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25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25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25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25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25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25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25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25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25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25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25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25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25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25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25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25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25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25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25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25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25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25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25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25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25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25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25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25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25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25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25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25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25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25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25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25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25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25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25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25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25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25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25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25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25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25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25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25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25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25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25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25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25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25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25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25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25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25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25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25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25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25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25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25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25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25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25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25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25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25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25">
      <c r="A1076" s="88"/>
      <c r="B1076" s="88"/>
      <c r="C1076" s="88"/>
      <c r="F1076" s="88"/>
      <c r="G1076" s="88"/>
    </row>
    <row r="1077" spans="1:10" ht="10.5" customHeight="1" x14ac:dyDescent="0.25">
      <c r="A1077" s="88"/>
      <c r="B1077" s="88"/>
      <c r="C1077" s="88"/>
      <c r="G1077" s="88"/>
    </row>
    <row r="1078" spans="1:10" ht="10.5" customHeight="1" x14ac:dyDescent="0.25">
      <c r="A1078" s="88"/>
      <c r="B1078" s="88"/>
      <c r="C1078" s="88"/>
      <c r="G1078" s="88"/>
    </row>
    <row r="1079" spans="1:10" ht="10.5" customHeight="1" x14ac:dyDescent="0.25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25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 x14ac:dyDescent="0.25">
      <c r="B1" s="168" t="s">
        <v>462</v>
      </c>
      <c r="C1" s="168" t="s">
        <v>463</v>
      </c>
    </row>
    <row r="2" spans="2:5" ht="11.25" customHeight="1" x14ac:dyDescent="0.25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 x14ac:dyDescent="0.25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 x14ac:dyDescent="0.25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 x14ac:dyDescent="0.25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 x14ac:dyDescent="0.25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 x14ac:dyDescent="0.25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 x14ac:dyDescent="0.25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 x14ac:dyDescent="0.25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 x14ac:dyDescent="0.25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 x14ac:dyDescent="0.25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 x14ac:dyDescent="0.25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 x14ac:dyDescent="0.25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 x14ac:dyDescent="0.25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 x14ac:dyDescent="0.25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 x14ac:dyDescent="0.25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 x14ac:dyDescent="0.25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 x14ac:dyDescent="0.25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 x14ac:dyDescent="0.25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 x14ac:dyDescent="0.25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 x14ac:dyDescent="0.25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 x14ac:dyDescent="0.25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 x14ac:dyDescent="0.25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 x14ac:dyDescent="0.25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 x14ac:dyDescent="0.25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 x14ac:dyDescent="0.25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 x14ac:dyDescent="0.25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 x14ac:dyDescent="0.25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 x14ac:dyDescent="0.25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 x14ac:dyDescent="0.25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 x14ac:dyDescent="0.25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 x14ac:dyDescent="0.25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25"/>
  <cols>
    <col min="1" max="1" width="2.7109375" style="161" customWidth="1"/>
    <col min="2" max="2" width="140.7109375" style="161" customWidth="1"/>
  </cols>
  <sheetData>
    <row r="5" spans="2:2" ht="42" customHeight="1" x14ac:dyDescent="0.25">
      <c r="B5" s="149" t="s">
        <v>516</v>
      </c>
    </row>
    <row r="10" spans="2:2" ht="21" customHeight="1" x14ac:dyDescent="0.25">
      <c r="B10" s="147" t="s">
        <v>517</v>
      </c>
    </row>
    <row r="11" spans="2:2" ht="52.5" customHeight="1" x14ac:dyDescent="0.25">
      <c r="B11" s="147" t="s">
        <v>518</v>
      </c>
    </row>
    <row r="12" spans="2:2" ht="21" customHeight="1" x14ac:dyDescent="0.25">
      <c r="B12" s="147" t="s">
        <v>519</v>
      </c>
    </row>
    <row r="13" spans="2:2" ht="42" customHeight="1" x14ac:dyDescent="0.25">
      <c r="B13" s="147" t="s">
        <v>520</v>
      </c>
    </row>
    <row r="14" spans="2:2" ht="42" customHeight="1" x14ac:dyDescent="0.25">
      <c r="B14" s="147" t="s">
        <v>520</v>
      </c>
    </row>
    <row r="15" spans="2:2" ht="21" customHeight="1" x14ac:dyDescent="0.25">
      <c r="B15" s="147" t="s">
        <v>521</v>
      </c>
    </row>
    <row r="16" spans="2:2" ht="10.5" customHeight="1" x14ac:dyDescent="0.25">
      <c r="B16" s="148"/>
    </row>
    <row r="17" spans="2:2" ht="10.5" customHeight="1" x14ac:dyDescent="0.25">
      <c r="B17" s="148"/>
    </row>
    <row r="18" spans="2:2" ht="10.5" customHeight="1" x14ac:dyDescent="0.25">
      <c r="B18" s="148"/>
    </row>
    <row r="19" spans="2:2" ht="10.5" customHeight="1" x14ac:dyDescent="0.25">
      <c r="B19" s="148"/>
    </row>
    <row r="20" spans="2:2" ht="21" customHeight="1" x14ac:dyDescent="0.25">
      <c r="B20" s="147" t="s">
        <v>522</v>
      </c>
    </row>
    <row r="21" spans="2:2" ht="10.5" customHeight="1" x14ac:dyDescent="0.25">
      <c r="B21" s="147" t="s">
        <v>523</v>
      </c>
    </row>
    <row r="22" spans="2:2" ht="31.5" customHeight="1" x14ac:dyDescent="0.25">
      <c r="B22" s="147" t="s">
        <v>524</v>
      </c>
    </row>
    <row r="23" spans="2:2" ht="10.5" customHeight="1" x14ac:dyDescent="0.25">
      <c r="B23" s="147" t="s">
        <v>525</v>
      </c>
    </row>
    <row r="24" spans="2:2" ht="10.5" customHeight="1" x14ac:dyDescent="0.25">
      <c r="B24" s="147" t="s">
        <v>526</v>
      </c>
    </row>
    <row r="25" spans="2:2" ht="21" customHeight="1" x14ac:dyDescent="0.25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2" ht="10.5" customHeight="1" x14ac:dyDescent="0.25">
      <c r="A1" s="168" t="s">
        <v>528</v>
      </c>
      <c r="B1" t="s">
        <v>529</v>
      </c>
    </row>
    <row r="2" spans="1:2" ht="10.5" customHeight="1" x14ac:dyDescent="0.25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Фомина Анастасия Владимировна</cp:lastModifiedBy>
  <cp:lastPrinted>2024-09-30T10:02:45Z</cp:lastPrinted>
  <dcterms:created xsi:type="dcterms:W3CDTF">2021-03-11T11:50:48Z</dcterms:created>
  <dcterms:modified xsi:type="dcterms:W3CDTF">2024-09-30T10:10:21Z</dcterms:modified>
</cp:coreProperties>
</file>